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AP Razvojne strategije" sheetId="6" r:id="rId1"/>
    <sheet name="AP Sektorska strategija 1" sheetId="5" r:id="rId2"/>
    <sheet name="AP Sektorska strategija X" sheetId="7" r:id="rId3"/>
    <sheet name="AP Ostali dokumenti" sheetId="8" r:id="rId4"/>
  </sheets>
  <definedNames>
    <definedName name="_xlnm._FilterDatabase" localSheetId="3" hidden="1">'AP Ostali dokumenti'!$A$3:$Q$16</definedName>
    <definedName name="_xlnm._FilterDatabase" localSheetId="0" hidden="1">'AP Razvojne strategije'!$A$3:$Q$165</definedName>
    <definedName name="_xlnm._FilterDatabase" localSheetId="1" hidden="1">'AP Sektorska strategija 1'!$A$3:$Q$31</definedName>
    <definedName name="_xlnm._FilterDatabase" localSheetId="2" hidden="1">'AP Sektorska strategija X'!$A$3:$Q$31</definedName>
  </definedNames>
  <calcPr calcId="144525"/>
</workbook>
</file>

<file path=xl/calcChain.xml><?xml version="1.0" encoding="utf-8"?>
<calcChain xmlns="http://schemas.openxmlformats.org/spreadsheetml/2006/main">
  <c r="N150" i="6" l="1"/>
  <c r="I141" i="6"/>
  <c r="I97" i="6"/>
  <c r="I84" i="6"/>
  <c r="O93" i="6"/>
  <c r="N93" i="6"/>
  <c r="M93" i="6"/>
  <c r="L93" i="6"/>
  <c r="I93" i="6"/>
  <c r="K93" i="6"/>
  <c r="J93" i="6"/>
  <c r="O80" i="6"/>
  <c r="N80" i="6"/>
  <c r="M80" i="6"/>
  <c r="L80" i="6"/>
  <c r="K80" i="6"/>
  <c r="I80" i="6"/>
  <c r="I67" i="6" s="1"/>
  <c r="J80" i="6"/>
  <c r="O49" i="6"/>
  <c r="N49" i="6"/>
  <c r="M49" i="6"/>
  <c r="L49" i="6"/>
  <c r="K49" i="6"/>
  <c r="J49" i="6"/>
  <c r="I6" i="6" l="1"/>
  <c r="O150" i="6" l="1"/>
  <c r="M150" i="6"/>
  <c r="L150" i="6"/>
  <c r="K150" i="6"/>
  <c r="J150" i="6"/>
  <c r="I150" i="6"/>
  <c r="I115" i="6" l="1"/>
  <c r="I110" i="6" s="1"/>
  <c r="I66" i="6" s="1"/>
  <c r="O115" i="6"/>
  <c r="M115" i="6"/>
  <c r="L115" i="6"/>
  <c r="K115" i="6"/>
  <c r="J76" i="6"/>
  <c r="O62" i="6"/>
  <c r="N62" i="6"/>
  <c r="M62" i="6"/>
  <c r="L62" i="6"/>
  <c r="K62" i="6"/>
  <c r="J62" i="6"/>
  <c r="I62" i="6"/>
  <c r="O58" i="6"/>
  <c r="N58" i="6"/>
  <c r="M58" i="6"/>
  <c r="L58" i="6"/>
  <c r="K58" i="6"/>
  <c r="J58" i="6"/>
  <c r="I58" i="6"/>
  <c r="O45" i="6" l="1"/>
  <c r="N45" i="6"/>
  <c r="M45" i="6"/>
  <c r="L45" i="6"/>
  <c r="K45" i="6"/>
  <c r="J45" i="6"/>
  <c r="I45" i="6"/>
  <c r="O36" i="6"/>
  <c r="N36" i="6"/>
  <c r="M36" i="6"/>
  <c r="L36" i="6"/>
  <c r="K36" i="6"/>
  <c r="J36" i="6"/>
  <c r="I36" i="6"/>
  <c r="O32" i="6"/>
  <c r="N32" i="6"/>
  <c r="M32" i="6"/>
  <c r="L32" i="6"/>
  <c r="K32" i="6"/>
  <c r="J32" i="6"/>
  <c r="N27" i="6"/>
  <c r="O27" i="6"/>
  <c r="M27" i="6"/>
  <c r="L27" i="6"/>
  <c r="K27" i="6"/>
  <c r="I27" i="6"/>
  <c r="J27" i="6"/>
  <c r="O162" i="6" l="1"/>
  <c r="N162" i="6"/>
  <c r="M162" i="6"/>
  <c r="L162" i="6"/>
  <c r="K162" i="6"/>
  <c r="J162" i="6"/>
  <c r="O146" i="6"/>
  <c r="O145" i="6" s="1"/>
  <c r="N146" i="6"/>
  <c r="N145" i="6" s="1"/>
  <c r="M146" i="6"/>
  <c r="M145" i="6" s="1"/>
  <c r="L146" i="6"/>
  <c r="L145" i="6" s="1"/>
  <c r="K146" i="6"/>
  <c r="K145" i="6" s="1"/>
  <c r="J146" i="6"/>
  <c r="J145" i="6" s="1"/>
  <c r="I146" i="6"/>
  <c r="I145" i="6" s="1"/>
  <c r="O141" i="6" l="1"/>
  <c r="N141" i="6"/>
  <c r="M141" i="6"/>
  <c r="L141" i="6"/>
  <c r="K141" i="6"/>
  <c r="J141" i="6"/>
  <c r="O137" i="6" l="1"/>
  <c r="N137" i="6"/>
  <c r="M137" i="6"/>
  <c r="L137" i="6"/>
  <c r="K137" i="6"/>
  <c r="J137" i="6"/>
  <c r="O133" i="6"/>
  <c r="N133" i="6"/>
  <c r="M133" i="6"/>
  <c r="L133" i="6"/>
  <c r="K133" i="6"/>
  <c r="J133" i="6"/>
  <c r="O129" i="6" l="1"/>
  <c r="O128" i="6" s="1"/>
  <c r="O127" i="6" s="1"/>
  <c r="N129" i="6"/>
  <c r="N128" i="6" s="1"/>
  <c r="N127" i="6" s="1"/>
  <c r="M129" i="6"/>
  <c r="M128" i="6" s="1"/>
  <c r="M127" i="6" s="1"/>
  <c r="L129" i="6"/>
  <c r="L128" i="6" s="1"/>
  <c r="L127" i="6" s="1"/>
  <c r="K129" i="6"/>
  <c r="K128" i="6" s="1"/>
  <c r="K127" i="6" s="1"/>
  <c r="J129" i="6"/>
  <c r="J128" i="6" s="1"/>
  <c r="J127" i="6" s="1"/>
  <c r="I129" i="6"/>
  <c r="I128" i="6" s="1"/>
  <c r="I127" i="6" s="1"/>
  <c r="I4" i="6" s="1"/>
  <c r="J111" i="6" l="1"/>
  <c r="J18" i="6"/>
  <c r="J14" i="6"/>
  <c r="J6" i="6" s="1"/>
  <c r="O123" i="6" l="1"/>
  <c r="N123" i="6"/>
  <c r="M123" i="6"/>
  <c r="L123" i="6"/>
  <c r="K123" i="6"/>
  <c r="J123" i="6"/>
  <c r="N115" i="6"/>
  <c r="J115" i="6"/>
  <c r="O111" i="6"/>
  <c r="O110" i="6" s="1"/>
  <c r="N111" i="6"/>
  <c r="M111" i="6"/>
  <c r="L111" i="6"/>
  <c r="K111" i="6"/>
  <c r="K110" i="6" l="1"/>
  <c r="M110" i="6"/>
  <c r="L110" i="6"/>
  <c r="N110" i="6"/>
  <c r="J110" i="6"/>
  <c r="O106" i="6"/>
  <c r="N106" i="6"/>
  <c r="M106" i="6"/>
  <c r="L106" i="6"/>
  <c r="K106" i="6"/>
  <c r="J106" i="6"/>
  <c r="O102" i="6"/>
  <c r="N102" i="6"/>
  <c r="M102" i="6"/>
  <c r="L102" i="6"/>
  <c r="K102" i="6"/>
  <c r="J102" i="6"/>
  <c r="O98" i="6"/>
  <c r="O97" i="6" s="1"/>
  <c r="N98" i="6"/>
  <c r="N97" i="6" s="1"/>
  <c r="M98" i="6"/>
  <c r="M97" i="6" s="1"/>
  <c r="L98" i="6"/>
  <c r="L97" i="6" s="1"/>
  <c r="K98" i="6"/>
  <c r="K97" i="6" s="1"/>
  <c r="J98" i="6"/>
  <c r="J97" i="6" s="1"/>
  <c r="O89" i="6" l="1"/>
  <c r="N89" i="6"/>
  <c r="M89" i="6"/>
  <c r="L89" i="6"/>
  <c r="K89" i="6"/>
  <c r="J89" i="6"/>
  <c r="O85" i="6"/>
  <c r="O84" i="6" s="1"/>
  <c r="N85" i="6"/>
  <c r="N84" i="6" s="1"/>
  <c r="M85" i="6"/>
  <c r="M84" i="6" s="1"/>
  <c r="L85" i="6"/>
  <c r="L84" i="6" s="1"/>
  <c r="K85" i="6"/>
  <c r="K84" i="6" s="1"/>
  <c r="J85" i="6"/>
  <c r="J84" i="6" s="1"/>
  <c r="O76" i="6" l="1"/>
  <c r="N76" i="6"/>
  <c r="M76" i="6"/>
  <c r="L76" i="6"/>
  <c r="K76" i="6"/>
  <c r="O72" i="6" l="1"/>
  <c r="N72" i="6"/>
  <c r="M72" i="6"/>
  <c r="L72" i="6"/>
  <c r="K72" i="6"/>
  <c r="J72" i="6"/>
  <c r="O68" i="6" l="1"/>
  <c r="O67" i="6" s="1"/>
  <c r="O66" i="6" s="1"/>
  <c r="N68" i="6"/>
  <c r="N67" i="6" s="1"/>
  <c r="N66" i="6" s="1"/>
  <c r="M68" i="6"/>
  <c r="M67" i="6" s="1"/>
  <c r="M66" i="6" s="1"/>
  <c r="L68" i="6"/>
  <c r="L67" i="6" s="1"/>
  <c r="L66" i="6" s="1"/>
  <c r="K68" i="6"/>
  <c r="K67" i="6" s="1"/>
  <c r="K66" i="6" s="1"/>
  <c r="J68" i="6"/>
  <c r="J67" i="6" s="1"/>
  <c r="J66" i="6" s="1"/>
  <c r="O54" i="6" l="1"/>
  <c r="O53" i="6" s="1"/>
  <c r="N54" i="6"/>
  <c r="N53" i="6" s="1"/>
  <c r="M54" i="6"/>
  <c r="M53" i="6" s="1"/>
  <c r="L54" i="6"/>
  <c r="L53" i="6" s="1"/>
  <c r="K54" i="6"/>
  <c r="K53" i="6" s="1"/>
  <c r="J54" i="6"/>
  <c r="J53" i="6" s="1"/>
  <c r="I54" i="6"/>
  <c r="I53" i="6" s="1"/>
  <c r="O41" i="6" l="1"/>
  <c r="O40" i="6" s="1"/>
  <c r="N41" i="6"/>
  <c r="M41" i="6"/>
  <c r="M40" i="6" s="1"/>
  <c r="L41" i="6"/>
  <c r="L40" i="6" s="1"/>
  <c r="K41" i="6"/>
  <c r="K40" i="6" s="1"/>
  <c r="J41" i="6"/>
  <c r="J40" i="6" s="1"/>
  <c r="I41" i="6"/>
  <c r="I40" i="6" s="1"/>
  <c r="N40" i="6"/>
  <c r="O28" i="7" l="1"/>
  <c r="N28" i="7"/>
  <c r="M28" i="7"/>
  <c r="L28" i="7"/>
  <c r="K28" i="7"/>
  <c r="J28" i="7"/>
  <c r="I28" i="7"/>
  <c r="I23" i="7" s="1"/>
  <c r="O24" i="7"/>
  <c r="N24" i="7"/>
  <c r="M24" i="7"/>
  <c r="L24" i="7"/>
  <c r="L23" i="7" s="1"/>
  <c r="K24" i="7"/>
  <c r="K23" i="7" s="1"/>
  <c r="J24" i="7"/>
  <c r="I24" i="7"/>
  <c r="O23" i="7"/>
  <c r="N23" i="7"/>
  <c r="J23" i="7"/>
  <c r="O19" i="7"/>
  <c r="N19" i="7"/>
  <c r="M19" i="7"/>
  <c r="L19" i="7"/>
  <c r="K19" i="7"/>
  <c r="J19" i="7"/>
  <c r="I19" i="7"/>
  <c r="O15" i="7"/>
  <c r="N15" i="7"/>
  <c r="M15" i="7"/>
  <c r="L15" i="7"/>
  <c r="K15" i="7"/>
  <c r="J15" i="7"/>
  <c r="I15" i="7"/>
  <c r="O11" i="7"/>
  <c r="N11" i="7"/>
  <c r="M11" i="7"/>
  <c r="L11" i="7"/>
  <c r="L6" i="7" s="1"/>
  <c r="K11" i="7"/>
  <c r="J11" i="7"/>
  <c r="I11" i="7"/>
  <c r="O7" i="7"/>
  <c r="O6" i="7" s="1"/>
  <c r="O5" i="7" s="1"/>
  <c r="N7" i="7"/>
  <c r="M7" i="7"/>
  <c r="L7" i="7"/>
  <c r="K7" i="7"/>
  <c r="J7" i="7"/>
  <c r="I7" i="7"/>
  <c r="N6" i="7"/>
  <c r="N5" i="7" s="1"/>
  <c r="J6" i="7"/>
  <c r="J5" i="7" s="1"/>
  <c r="O28" i="5"/>
  <c r="N28" i="5"/>
  <c r="N23" i="5" s="1"/>
  <c r="M28" i="5"/>
  <c r="L28" i="5"/>
  <c r="K28" i="5"/>
  <c r="J28" i="5"/>
  <c r="J23" i="5" s="1"/>
  <c r="I28" i="5"/>
  <c r="O24" i="5"/>
  <c r="O23" i="5" s="1"/>
  <c r="N24" i="5"/>
  <c r="M24" i="5"/>
  <c r="L24" i="5"/>
  <c r="K24" i="5"/>
  <c r="K23" i="5" s="1"/>
  <c r="J24" i="5"/>
  <c r="I24" i="5"/>
  <c r="M23" i="5"/>
  <c r="I23" i="5"/>
  <c r="O19" i="5"/>
  <c r="N19" i="5"/>
  <c r="M19" i="5"/>
  <c r="L19" i="5"/>
  <c r="K19" i="5"/>
  <c r="J19" i="5"/>
  <c r="I19" i="5"/>
  <c r="O15" i="5"/>
  <c r="N15" i="5"/>
  <c r="M15" i="5"/>
  <c r="L15" i="5"/>
  <c r="K15" i="5"/>
  <c r="J15" i="5"/>
  <c r="I15" i="5"/>
  <c r="O11" i="5"/>
  <c r="N11" i="5"/>
  <c r="M11" i="5"/>
  <c r="L11" i="5"/>
  <c r="K11" i="5"/>
  <c r="J11" i="5"/>
  <c r="I11" i="5"/>
  <c r="O7" i="5"/>
  <c r="N7" i="5"/>
  <c r="N6" i="5" s="1"/>
  <c r="M7" i="5"/>
  <c r="M6" i="5" s="1"/>
  <c r="M5" i="5" s="1"/>
  <c r="L7" i="5"/>
  <c r="K7" i="5"/>
  <c r="J7" i="5"/>
  <c r="I7" i="5"/>
  <c r="I6" i="5"/>
  <c r="I5" i="5" s="1"/>
  <c r="O23" i="6"/>
  <c r="O22" i="6" s="1"/>
  <c r="N23" i="6"/>
  <c r="M23" i="6"/>
  <c r="M22" i="6" s="1"/>
  <c r="L23" i="6"/>
  <c r="L22" i="6" s="1"/>
  <c r="K23" i="6"/>
  <c r="K22" i="6" s="1"/>
  <c r="J23" i="6"/>
  <c r="J22" i="6" s="1"/>
  <c r="J5" i="6" s="1"/>
  <c r="J4" i="6" s="1"/>
  <c r="I23" i="6"/>
  <c r="I22" i="6" s="1"/>
  <c r="I5" i="6" s="1"/>
  <c r="O18" i="6"/>
  <c r="N18" i="6"/>
  <c r="M18" i="6"/>
  <c r="L18" i="6"/>
  <c r="K18" i="6"/>
  <c r="O14" i="6"/>
  <c r="O6" i="6" s="1"/>
  <c r="O5" i="6" s="1"/>
  <c r="O4" i="6" s="1"/>
  <c r="N14" i="6"/>
  <c r="M14" i="6"/>
  <c r="M6" i="6" s="1"/>
  <c r="M5" i="6" s="1"/>
  <c r="M4" i="6" s="1"/>
  <c r="L14" i="6"/>
  <c r="L6" i="6" s="1"/>
  <c r="L5" i="6" s="1"/>
  <c r="L4" i="6" s="1"/>
  <c r="K14" i="6"/>
  <c r="K6" i="6" s="1"/>
  <c r="K5" i="6" s="1"/>
  <c r="K4" i="6" s="1"/>
  <c r="N7" i="6"/>
  <c r="N6" i="6" s="1"/>
  <c r="N5" i="5" l="1"/>
  <c r="J6" i="5"/>
  <c r="J5" i="5" s="1"/>
  <c r="O6" i="5"/>
  <c r="O5" i="5" s="1"/>
  <c r="M23" i="7"/>
  <c r="K6" i="7"/>
  <c r="K5" i="7" s="1"/>
  <c r="I6" i="7"/>
  <c r="I5" i="7" s="1"/>
  <c r="L6" i="5"/>
  <c r="L23" i="5"/>
  <c r="M6" i="7"/>
  <c r="K6" i="5"/>
  <c r="K5" i="5" s="1"/>
  <c r="N22" i="6"/>
  <c r="N5" i="6" s="1"/>
  <c r="N4" i="6" s="1"/>
  <c r="L5" i="7"/>
  <c r="M5" i="7"/>
  <c r="L5" i="5"/>
  <c r="I77" i="6"/>
</calcChain>
</file>

<file path=xl/sharedStrings.xml><?xml version="1.0" encoding="utf-8"?>
<sst xmlns="http://schemas.openxmlformats.org/spreadsheetml/2006/main" count="816" uniqueCount="307">
  <si>
    <t>Ako je projekt zamjenjen unijeti naziv novog projekta ili dodati novi projekt</t>
  </si>
  <si>
    <t xml:space="preserve">Obrazloženje za zamjenu i dodavanje novog projekta </t>
  </si>
  <si>
    <t xml:space="preserve">Nositelj </t>
  </si>
  <si>
    <t>Lokacija</t>
  </si>
  <si>
    <t>Planirani rezultati</t>
  </si>
  <si>
    <t>PLANIRANA SREDSTVA</t>
  </si>
  <si>
    <t>VANJSKI IZVOR (ime)</t>
  </si>
  <si>
    <t>x</t>
  </si>
  <si>
    <t>Smjernice "da/ne"</t>
  </si>
  <si>
    <t>da</t>
  </si>
  <si>
    <t>ne</t>
  </si>
  <si>
    <t>Mjera 1.1.1.  xxxxxxxxxxxxxxxxxxxxxxx</t>
  </si>
  <si>
    <t>Prioritet 1.1. xxxxxxxxxxxxxxxxxxxxxxx</t>
  </si>
  <si>
    <t>SC: 1. xxxxxxxxxxxxxxxxxxxxxxxxxxxxx</t>
  </si>
  <si>
    <t>1.1.1.1. Projekat xxxxxxxxxxxxxxxxxxxxxxx</t>
  </si>
  <si>
    <t>Mjera 1.1.2.  xxxxxxxxxxxxxxxxxxxxxxx</t>
  </si>
  <si>
    <t>Mjera 1.1.3.  xxxxxxxxxxxxxxxxxxxxxxx</t>
  </si>
  <si>
    <t>Mjera 1.1.4.  xxxxxxxxxxxxxxxxxxxxxxx</t>
  </si>
  <si>
    <t>1.1.2.1. Projekat xxxxxxxxxxxxxxxxxxxxxxx</t>
  </si>
  <si>
    <t>1.1.4.1. Projekat xxxxxxxxxxxxxxxxxxxxxxx</t>
  </si>
  <si>
    <t>Prioritet 1.2.  xxxxxxxxxxxxxxxxxxxxxxx</t>
  </si>
  <si>
    <t>Mjera 1.2.1. xxxxxxxxxxxxxxxxxxxxxxxx</t>
  </si>
  <si>
    <t>Mjera 1.2.2.  xxxxxxxxxxxxxxxxxxxxxxxx</t>
  </si>
  <si>
    <t>1.2.2.1.  Projekat xxxxxxxxxxxxxxxxxxxxxxxx</t>
  </si>
  <si>
    <r>
      <t xml:space="preserve">ALAT ZA PRIPREMU AKCIONOG PLANA </t>
    </r>
    <r>
      <rPr>
        <b/>
        <sz val="22"/>
        <color rgb="FFFF0000"/>
        <rFont val="Calibri"/>
        <family val="2"/>
        <scheme val="minor"/>
      </rPr>
      <t>XXXX</t>
    </r>
    <r>
      <rPr>
        <b/>
        <sz val="22"/>
        <rFont val="Calibri"/>
        <family val="2"/>
        <charset val="238"/>
        <scheme val="minor"/>
      </rPr>
      <t xml:space="preserve"> DO</t>
    </r>
    <r>
      <rPr>
        <b/>
        <sz val="22"/>
        <color rgb="FFFF0000"/>
        <rFont val="Calibri"/>
        <family val="2"/>
        <scheme val="minor"/>
      </rPr>
      <t xml:space="preserve"> XXXX</t>
    </r>
    <r>
      <rPr>
        <b/>
        <sz val="22"/>
        <rFont val="Calibri"/>
        <family val="2"/>
        <charset val="238"/>
        <scheme val="minor"/>
      </rPr>
      <t xml:space="preserve"> GODINE (PO PRISTUPU 1+2)</t>
    </r>
  </si>
  <si>
    <t>Naziv strateškog dokumenta</t>
  </si>
  <si>
    <r>
      <t>1.2.1.1.</t>
    </r>
    <r>
      <rPr>
        <sz val="10"/>
        <color rgb="FFFF0000"/>
        <rFont val="Calibri"/>
        <family val="2"/>
      </rPr>
      <t>S.</t>
    </r>
    <r>
      <rPr>
        <sz val="10"/>
        <rFont val="Calibri"/>
        <family val="2"/>
      </rPr>
      <t xml:space="preserve"> Projekat xxxxxxxxxxxxxxxxxxxxxxx</t>
    </r>
  </si>
  <si>
    <t>Oznaka strateškog projekta</t>
  </si>
  <si>
    <t>S</t>
  </si>
  <si>
    <r>
      <t>1.1.3.1</t>
    </r>
    <r>
      <rPr>
        <sz val="10"/>
        <color rgb="FFFF0000"/>
        <rFont val="Calibri"/>
        <family val="2"/>
      </rPr>
      <t>.S</t>
    </r>
    <r>
      <rPr>
        <sz val="10"/>
        <rFont val="Calibri"/>
        <family val="2"/>
      </rPr>
      <t xml:space="preserve">  Projekat xxxxxxxxxxxxxxxxxxxxxxx</t>
    </r>
  </si>
  <si>
    <t>Za projekte koji u strateškom dokumentu imaju kategoriju strateški projekat kod unosa oznake projekte uključiti oznaklu strateškog projekta (npr. 1.1.3.1. S.</t>
  </si>
  <si>
    <t>Napomena:</t>
  </si>
  <si>
    <t>Dodati novih redova za dodatne strateške ciljeve, prioritete i mjere onoliko koliko ih je u strateškom dokumentu i prilagoditi formule.</t>
  </si>
  <si>
    <t xml:space="preserve">SREDSTVA IZ BUDŽETA/ PRORAČUNA </t>
  </si>
  <si>
    <t xml:space="preserve">KREDITNA SREDSTVA </t>
  </si>
  <si>
    <t>OSTALI VANJSKI IZVORI</t>
  </si>
  <si>
    <r>
      <t>202</t>
    </r>
    <r>
      <rPr>
        <b/>
        <i/>
        <sz val="11"/>
        <color rgb="FFFF0000"/>
        <rFont val="Calibri"/>
        <family val="2"/>
      </rPr>
      <t>X</t>
    </r>
  </si>
  <si>
    <r>
      <t>20</t>
    </r>
    <r>
      <rPr>
        <b/>
        <i/>
        <sz val="11"/>
        <color rgb="FFFF0000"/>
        <rFont val="Calibri"/>
        <family val="2"/>
      </rPr>
      <t>XX</t>
    </r>
    <r>
      <rPr>
        <b/>
        <i/>
        <sz val="11"/>
        <rFont val="Calibri"/>
        <family val="2"/>
        <charset val="238"/>
      </rPr>
      <t>.-20</t>
    </r>
    <r>
      <rPr>
        <b/>
        <i/>
        <sz val="11"/>
        <color rgb="FFFF0000"/>
        <rFont val="Calibri"/>
        <family val="2"/>
      </rPr>
      <t>XX</t>
    </r>
    <r>
      <rPr>
        <b/>
        <i/>
        <sz val="11"/>
        <rFont val="Calibri"/>
        <family val="2"/>
        <charset val="238"/>
      </rPr>
      <t>.</t>
    </r>
  </si>
  <si>
    <t>Opis obaveze koja proizilazi iz dokumenta</t>
  </si>
  <si>
    <t>Vrijeme važenja</t>
  </si>
  <si>
    <t>Način implementacije obaveze koja proizilazi iz dokumenta</t>
  </si>
  <si>
    <r>
      <t xml:space="preserve">Sektorska strategija kantona/ JLS </t>
    </r>
    <r>
      <rPr>
        <b/>
        <sz val="12"/>
        <color rgb="FFFF0000"/>
        <rFont val="Calibri"/>
        <family val="2"/>
        <scheme val="minor"/>
      </rPr>
      <t>xxxxx za xxxx do xxxxx godine</t>
    </r>
  </si>
  <si>
    <r>
      <t>Sektorska strategija kantona/ JLS</t>
    </r>
    <r>
      <rPr>
        <b/>
        <sz val="12"/>
        <color rgb="FFFF0000"/>
        <rFont val="Calibri"/>
        <family val="2"/>
        <scheme val="minor"/>
      </rPr>
      <t xml:space="preserve"> xxxxx za xxxx do xxxxx godine</t>
    </r>
  </si>
  <si>
    <t>Pomoćna lista za akciono planiranje obaveza iz ostalih obavezujućih dokumenata koji nemaju karakter strateških dokumenata</t>
  </si>
  <si>
    <t>Npr. Preuzete obaveze po regionalnom programu za uvođenje anti koruptivnih politika na kantonalnom/ lokalnom nivou</t>
  </si>
  <si>
    <t xml:space="preserve">Npr. Preuzete obaveze po  programu za saniranje posljedica od pandemije Covid 19 u oblasti ruralnog turizma (projekat xxxxx, organizacija yyyy) </t>
  </si>
  <si>
    <t>Npr.Sektorska strategija BiH u oblasti xxxxxx</t>
  </si>
  <si>
    <t>Odnosi se na dokumete koji sadržavaju obaveze, aktivnosti/projekte ili politike za koje kanton/JLS sporazumom/ugovorom ili na drugi način preuzima obaveze provođenja kroz planove rada (a nisu već obuhvaćeni strateškim dokumentom)</t>
  </si>
  <si>
    <t>Naziv dokumenta/odgovorno ministarstvo / služba</t>
  </si>
  <si>
    <t>(interna lista za potrebe razvojnog tima)</t>
  </si>
  <si>
    <t>Ako je projekat zamijenjen unijeti naziv novog projekta ili dodati novi projekat</t>
  </si>
  <si>
    <r>
      <t>Strategija razvoja JLS Sanski Most</t>
    </r>
    <r>
      <rPr>
        <b/>
        <sz val="12"/>
        <color rgb="FFFF0000"/>
        <rFont val="Calibri"/>
        <family val="2"/>
        <scheme val="minor"/>
      </rPr>
      <t xml:space="preserve"> od 2022. do 2027. godine</t>
    </r>
  </si>
  <si>
    <t>2024.</t>
  </si>
  <si>
    <t>Prioritet 1.1. Izgradnja sistema za održivo korištenje i odgovorno upravljanje prirodnim resursima</t>
  </si>
  <si>
    <t>Mjera 1.1.1.  Unaprijeđenje kapaciteta za održivo korištenje poljoprivrednog zemljišta i povezivanje sa prerađivačkim kapacitetima</t>
  </si>
  <si>
    <t>SC: 1. Izgrađeni privredni kapaciteti uz održivo korištenje prirodnih resursa</t>
  </si>
  <si>
    <t>Mjera 1.1.2.  Unaprijeđenje kapaciteta za održivo korištenje rudnih bogatstava i šuma</t>
  </si>
  <si>
    <t>1.1.2.2. Projekat xxxxxxxxxxxxxxxxxxxxxxx</t>
  </si>
  <si>
    <t>1.1.2.3. Projekat xxxxxxxxxxxxxxxxxxxxxxx</t>
  </si>
  <si>
    <t>Mjera 1.1.3.  Stavljanje raspoloživih prirodnih resursa u funkciju razvoja Općine Sanski Most</t>
  </si>
  <si>
    <t>Prioritet 1.2.  Unaprijeđenje poslovnog okruženja</t>
  </si>
  <si>
    <t>Mjera 1.2.1. Podrška razvoju poduzetništva</t>
  </si>
  <si>
    <t>Mjera 1.2.2.  Unaprijeđenje poslovne infrastrukture i promocija poslovnih zona</t>
  </si>
  <si>
    <t>Mjera 1.2.3.  Unaprijeđenje tehničkih i kadrovskih resursa pružalaca poslovnih usluga</t>
  </si>
  <si>
    <t>1.2.3.2. Projekat xxxxxxxxxxxxxxxxxxxxxxxxx</t>
  </si>
  <si>
    <t>1.2.3.3. Projekat xxxxxxxxxxxxxxxxxxxxxxxx</t>
  </si>
  <si>
    <t>Mjera 1.2.4.  Poboljšanje kvaliteta ljudskih resursa i uspostavljanje dinamičnog tržišta rada usklađenog sa potrebama privrede</t>
  </si>
  <si>
    <t>1.2.4.3. Projekat xxxxxxxxxxxxxxxxxxxxxxxx</t>
  </si>
  <si>
    <t>Prioritet 1.3.  Unaprijeđenje konkurentnosti prerađivačke industrije</t>
  </si>
  <si>
    <t>Mjera 1.3.1. Podrška uvođenju novih i unaprijeđenju postojećih tehnologija u prerađivačkoj industriji</t>
  </si>
  <si>
    <r>
      <t>1.3.1.1.</t>
    </r>
    <r>
      <rPr>
        <sz val="10"/>
        <color rgb="FFFF0000"/>
        <rFont val="Calibri"/>
        <family val="2"/>
      </rPr>
      <t>S.</t>
    </r>
    <r>
      <rPr>
        <sz val="10"/>
        <rFont val="Calibri"/>
        <family val="2"/>
      </rPr>
      <t xml:space="preserve"> Projekat xxxxxxxxxxxxxxxxxxxxxxx</t>
    </r>
  </si>
  <si>
    <t>1.3.1.2. Projekat xxxxxxxxxxxxxxxxxxxxxxxx</t>
  </si>
  <si>
    <t>1.3.1.3. Projekat xxxxxxxxxxxxxxxxxxxxxxx</t>
  </si>
  <si>
    <t>Mjera 1.3.2.  Uvođenje i podsticanje inovacija u privredi</t>
  </si>
  <si>
    <t>1.3.2.3. Projekat xxxxxxxxxxxxxxxxxxxxxxxx</t>
  </si>
  <si>
    <t>Mjera 1.3.3.  Podrška internacionalizaciji poslovnih aktivnosti i plasmanu proizvoda prerađivačke industrije na međunarodnom tržištu</t>
  </si>
  <si>
    <t>1.3.3.1.  Projekat xxxxxxxxxxxxxxxxxxxxxxxx</t>
  </si>
  <si>
    <t>1.3.3.2. Projekat xxxxxxxxxxxxxxxxxxxxxxxxx</t>
  </si>
  <si>
    <t>1.3.3.3. Projekat xxxxxxxxxxxxxxxxxxxxxxxx</t>
  </si>
  <si>
    <t>Prioritet 1.4.  Promocija održivog turizma i efektuiranje turističkih potencijala</t>
  </si>
  <si>
    <t>Mjera 1.4.1. Unaprijeđenje turističke ponude kreiranjem privlačnih turističkih proizvoda zasnovanih na lokalnim turističkim resursima</t>
  </si>
  <si>
    <t>Mjera 1.4.2.  Promocija i privlačenje investicija u ciljane turističke oblasti u sektoru turizma</t>
  </si>
  <si>
    <t>Mjera 1.4.3.  Promocija Općine Sanski Most kao atraktivne turističke destinacije</t>
  </si>
  <si>
    <t>1.4.3.2. Projekat xxxxxxxxxxxxxxxxxxxxxxxxx</t>
  </si>
  <si>
    <t>SC: 2. Unaprijeđen razvoj inkluzivnog i prosperitetnog društvenog sektora</t>
  </si>
  <si>
    <t>Prioritet 2.1. Usklađivanje sistema obrazovanja sa modernim EU praksama</t>
  </si>
  <si>
    <t>Mjera 2.1.1.  Modernizacija programa obrazovnih institucija u skladu sa modernim EU praksama</t>
  </si>
  <si>
    <t>2.1.1.2. Projekat xxxxxxxxxxxxxxxxxxxxxxx</t>
  </si>
  <si>
    <t>2.1.1.3. Projekat xxxxxxxxxxxxxxxxxxxxxxx</t>
  </si>
  <si>
    <t>Mjera 2.1.2.  Racionalizacija mreže škola kroz optimizaciju, rekonstrukciju i proširenje kapaciteta postojećih obrazovnih objekata i modernizacija školskih prostorija</t>
  </si>
  <si>
    <t>2.1.2.1. Projekat xxxxxxxxxxxxxxxxxxxxxxx</t>
  </si>
  <si>
    <t>2.1.2.2. Projekat xxxxxxxxxxxxxxxxxxxxxxx</t>
  </si>
  <si>
    <t>2.1.2.3. Projekat xxxxxxxxxxxxxxxxxxxxxxx</t>
  </si>
  <si>
    <t>1.4.3.3. Projekat xxxxxxxxxxxxxxxxxxxxxxxxx</t>
  </si>
  <si>
    <t>Mjera 2.1.3.  Proširenje kapaciteta postojećih objekata za odgoj, obrazovanje ta razvoj sporta</t>
  </si>
  <si>
    <t>2.1.3.3. Projekat xxxxxxxxxxxxxxxxxxxxxxx</t>
  </si>
  <si>
    <t>Mjera 2.1.4.  Jačanje ravnopravnosti u pružanju obrazovnih usluga s obzirom na posebne potrebe djece, talentiranost i pripadnost marginalnim grupama</t>
  </si>
  <si>
    <t>2.1.4.1. Projekat xxxxxxxxxxxxxxxxxxxxxxx</t>
  </si>
  <si>
    <t>2.1.4.2. Projekat xxxxxxxxxxxxxxxxxxxxxxx</t>
  </si>
  <si>
    <t>2.1.4.3. Projekat xxxxxxxxxxxxxxxxxxxxxxx</t>
  </si>
  <si>
    <t>1.4.3.1.  Projekat xxxxxxxxxxxxxxxxxxxxxxxxx</t>
  </si>
  <si>
    <t>Prioritet 2.2. Jačanje socijalne inkluzije i pristupa zasnovanih na potrebama korisnika</t>
  </si>
  <si>
    <t>2.2.1.3. Projekat xxxxxxxxxxxxxxxxxxxxxxx</t>
  </si>
  <si>
    <t>Mjera 2.2.2.  Jačanje saradnje javnog i nevladinog sektora u pružanju direktnih usluga djeci i porodicama</t>
  </si>
  <si>
    <t>Mjera 2.2.1. Podrška jačanju socijalno-društvenih programa, socijalnog rada i pronatalitetnih mjera i politika</t>
  </si>
  <si>
    <t>2.2.3.1. Projekat xxxxxxxxxxxxxxxxxxxxxxx</t>
  </si>
  <si>
    <t>2.2.3.2. Projekat xxxxxxxxxxxxxxxxxxxxxxx</t>
  </si>
  <si>
    <t>2.2.3.3. Projekat xxxxxxxxxxxxxxxxxxxxxxx</t>
  </si>
  <si>
    <t>Mjera 2.2.3.  Jačanje mobilnosti, interkulturalizma i građanskog aktivizma mladih</t>
  </si>
  <si>
    <t>Prioritet 2.3. Unaprijeđenje sistema integrisanih zdravstvenih usluga</t>
  </si>
  <si>
    <t>2.3.1.1. Projekat xxxxxxxxxxxxxxxxxxxxxxx</t>
  </si>
  <si>
    <t>2.3.1.2. Projekat xxxxxxxxxxxxxxxxxxxxxxx</t>
  </si>
  <si>
    <t>2.3.1.3. Projekat xxxxxxxxxxxxxxxxxxxxxxx</t>
  </si>
  <si>
    <t>Mjera 2.3.1. Podrška materijalno-tehničkoj opremljenosti zdravstvenih ustanova</t>
  </si>
  <si>
    <t>Mjera 2.3.2. Podrška donošenju i implementaciji javnih politika prevencije bolesti</t>
  </si>
  <si>
    <t>2.3.2.1. Projekat xxxxxxxxxxxxxxxxxxxxxxx</t>
  </si>
  <si>
    <t>2.3.2.2. Projekat xxxxxxxxxxxxxxxxxxxxxxx</t>
  </si>
  <si>
    <t>2.3.3.3. Projekat xxxxxxxxxxxxxxxxxxxxxxx</t>
  </si>
  <si>
    <t>2.3.2.3. Projekat xxxxxxxxxxxxxxxxxxxxxxx</t>
  </si>
  <si>
    <t>Mjera 2.3.3. Podrška uspostavljanju i razvoju visokodiferenciranih i specijaliziranih usluga u sistemu tercijarne zdravstvene zaštite</t>
  </si>
  <si>
    <t>2.3.3.1. Projekat xxxxxxxxxxxxxxxxxxxxxxx</t>
  </si>
  <si>
    <t>2.3.3.2. Projekat xxxxxxxxxxxxxxxxxxxxxxx</t>
  </si>
  <si>
    <t>Prioritet 2.4. Povećanje stepena javne sigurnosti i održivo upravljanje rizicima od prirodnih i drugih nesreća</t>
  </si>
  <si>
    <t>Mjera 2.4.1. Dekontaminacija površine Općine Sanski Most od MES i NUS</t>
  </si>
  <si>
    <t>2.4.1.2. Projekat xxxxxxxxxxxxxxxxxxxxxxx</t>
  </si>
  <si>
    <t>2.4.1.3. Projekat xxxxxxxxxxxxxxxxxxxxxxx</t>
  </si>
  <si>
    <t>Mjera 2.4.2. Uspostava sistema prevencije i ranog upozoravanja od prirodnih i sigurnosnih rizika</t>
  </si>
  <si>
    <t>Mjera 2.4.3. Jačanje ljudskih resursa i opremljenosti Službe civilne zaštite</t>
  </si>
  <si>
    <t>2.4.3.3. Projekat xxxxxxxxxxxxxxxxxxxxxxx</t>
  </si>
  <si>
    <t>SC: 3. Održivo upravljanje okolišem, prirodnim i infrastrukturnim resursima</t>
  </si>
  <si>
    <t>Prioritet 3.1. Podrška primjeni integralnog sistema upravljanja okolišemi prostorom u upravljanju prirodnim resursima</t>
  </si>
  <si>
    <t>Mjera 3.1.1.  Komponenta podrška zaštite prirodnog naslijeđa i biodiverziteta tla, šuma, izvorišta i voda, biljnih i životinjskih vrsta u lokalnim zajednicama</t>
  </si>
  <si>
    <t>3.1.1.1. Projekat xxxxxxxxxxxxxxxxxxxxxxx</t>
  </si>
  <si>
    <t>3.1.1.2. Projekat xxxxxxxxxxxxxxxxxxxxxxx</t>
  </si>
  <si>
    <t>3.1.1.3. Projekat xxxxxxxxxxxxxxxxxxxxxxx</t>
  </si>
  <si>
    <t>Mjera 3.1.2.  Uspostava održivog sistema upravljanja otpadom u skladu sa ključnim EU načelima</t>
  </si>
  <si>
    <t>3.1.2.2. Projekat xxxxxxxxxxxxxxxxxxxxxxx</t>
  </si>
  <si>
    <t>3.1.2.3. Projekat xxxxxxxxxxxxxxxxxxxxxxx</t>
  </si>
  <si>
    <t>Mjera 3.1.3.  Poticanje korištenja obnovljivih izvora energije (vjetar, biomasa, sunčeva energija) i mjera energetske efikasnosti</t>
  </si>
  <si>
    <t>Mjera 3.1.4.  Podrška razvoju projekata za raspoložive bilateralne i multilateralne institucije</t>
  </si>
  <si>
    <r>
      <t>3.1.4.1</t>
    </r>
    <r>
      <rPr>
        <sz val="10"/>
        <color rgb="FFFF0000"/>
        <rFont val="Calibri"/>
        <family val="2"/>
      </rPr>
      <t>.S</t>
    </r>
    <r>
      <rPr>
        <sz val="10"/>
        <rFont val="Calibri"/>
        <family val="2"/>
      </rPr>
      <t xml:space="preserve">  Projekat xxxxxxxxxxxxxxxxxxxxxxx</t>
    </r>
  </si>
  <si>
    <t>3.1.4.2. Projekat xxxxxxxxxxxxxxxxxxxxxxxx</t>
  </si>
  <si>
    <t>3.1.4.3. Projekat xxxxxxxxxxxxxxxxxxxxxxxx</t>
  </si>
  <si>
    <t>Prioritet 3.2. Razvoj komunalne i javne infrastrukture na principima održivog okolišnog razvoja</t>
  </si>
  <si>
    <t>Mjera 3.2.1.  Podrška donošenju prostorno-planskih dokumenata na nivou jedinica lokalnih samouprava i upravljanje prostorom</t>
  </si>
  <si>
    <t>Mjera 3.2.2.  proširenje i modernizacija kapaciteta javne i komunalne infrastrukture i objekata</t>
  </si>
  <si>
    <t>Mjera 3.2.3.  Jačanje transportnih i saobaraćajnih kapaciteta i povezanosti sa državnim i međudržavnim centrima</t>
  </si>
  <si>
    <t>3.2.3.2. Projekat xxxxxxxxxxxxxxxxxxxxxxxx</t>
  </si>
  <si>
    <t>3.2.3.3. Projekat xxxxxxxxxxxxxxxxxxxxxxxx</t>
  </si>
  <si>
    <t>2025.</t>
  </si>
  <si>
    <t>2023.</t>
  </si>
  <si>
    <t>2023.-2025.</t>
  </si>
  <si>
    <t>s</t>
  </si>
  <si>
    <t>Nije zamijenjen</t>
  </si>
  <si>
    <t>Sanski Most</t>
  </si>
  <si>
    <t>Vlada USK, Vlada FBiH</t>
  </si>
  <si>
    <t>Općina Sanski Most - Služba za razvoj, poduzetništvo i resurse</t>
  </si>
  <si>
    <t>Najmanje 15 farmera uvelo nove tehničke mjere do 2025.</t>
  </si>
  <si>
    <t>Poljoprivredni proizvođači, EU, UNDP</t>
  </si>
  <si>
    <t>1.1.1.3. Projekt Sajam ruralnog razvoja - Poljoprivreda, obrt i turizam</t>
  </si>
  <si>
    <t>Najmanje 30 subjekata male privrede imalo sajamsku prezentacju do 2025.</t>
  </si>
  <si>
    <t>1.1.1.4. Uvođenje savremenih agro-tehničkih mjera - Unaprijeđenje sistema navodnjavanja</t>
  </si>
  <si>
    <t>Vlada FBiH</t>
  </si>
  <si>
    <t>Najmanje 2.000 ha na području MZ Trnova i MZ Šehovci pokrivreno modernim sistemom navodnjavanja</t>
  </si>
  <si>
    <t>Vlada FBiH, Vlada USK, UNDP</t>
  </si>
  <si>
    <t>Izgrađena turistička signalizacija na 34 pozicije na širem gradskom području</t>
  </si>
  <si>
    <t>Izgrađeno najmanje 12 poljoprivrednih objekata za koje je izvršena refundacija troškova za građevinsku dozvolu</t>
  </si>
  <si>
    <t>Najmanje 3 nove turističke destinacije stavljene u funkciju održvog turizma - Izletište Dabar, Izletište Gerzovo</t>
  </si>
  <si>
    <t>Izgrađeni infrastrukturni kapaciteti na Kamengradskoj tvrđavi za prijem najmanje 500 turista godišnje</t>
  </si>
  <si>
    <t xml:space="preserve">Vlada USK </t>
  </si>
  <si>
    <r>
      <t>1.2.1.1.</t>
    </r>
    <r>
      <rPr>
        <sz val="10"/>
        <rFont val="Calibri"/>
        <family val="2"/>
      </rPr>
      <t xml:space="preserve"> Projekat Podrška razvoju novih poslovnih ideja u svrhu samozapošljavanja</t>
    </r>
  </si>
  <si>
    <t>Podržana registracija najmanje 10 novih subjekata male privrede</t>
  </si>
  <si>
    <t>Vlada FBiH, Projekt YEP</t>
  </si>
  <si>
    <t>1.2.1.2. Projekat zapošljavanja uz subvencioniranje troškova doprinosa</t>
  </si>
  <si>
    <t>Zaposleno najmanje 30 novih lica sa nadprosječnim ličnim primanjima</t>
  </si>
  <si>
    <t xml:space="preserve">Vlada FBiH </t>
  </si>
  <si>
    <t>1.2.1.3. Projekat Mjere pronatalitetne politike - subvencioniranje troškova doprinosa za azposlene porodilje</t>
  </si>
  <si>
    <t>20 žena koje su stalno zaposlene zadržale svoje zaposlenje</t>
  </si>
  <si>
    <t>1.2.4.1.  Projekat Subvencioniranje troškova praktične nastave u privrednim subjektima</t>
  </si>
  <si>
    <t>Najmanje 40 učenika završnih razreda strukovnih usmjerenja odradilo praktičnu nastavu u sklopu lokalnih privrednih subjekata</t>
  </si>
  <si>
    <t>1.2.2.1.  Projekat Podrška izgradnji novih proizvodnih i turističkih objekata</t>
  </si>
  <si>
    <t>1.2.2.2. Projekat Izgradnja poslovne infrastrukture u Poslovnoj zoni Šejkovača - kanalizacioni sistem</t>
  </si>
  <si>
    <t>Izgrađeno 1.250 m kanalizacionog sistema u Poslovnoj zoni Šejkovača, 10 poslovnih subjekata dobilo mogućnost priključka na gradski kanalizacioni sistem</t>
  </si>
  <si>
    <t>Vlada FBiH, UNDP</t>
  </si>
  <si>
    <t>1.2.2.3. Projekat Izrada projektno-tehničke dokumentacije za izgradnju infrastrukture u Poslovnoj zoni Zdena</t>
  </si>
  <si>
    <t>Izrađena projektno-tehnička dokumentacija (glavni projekat) izgradnje komunalne infrastrukture u Poslovnoj zoni Zdena</t>
  </si>
  <si>
    <t>1.2.2.4. Projekat Eksproprijacija zemljišta za izgradnju poslovne infrastrukture u Poslovnoj zoni Zdena</t>
  </si>
  <si>
    <t>Općina Sanski Most - Služba za imovinsko-pravne, geodetske poslove i katastar nekretnina</t>
  </si>
  <si>
    <r>
      <t>Izvršena eksproprijacija 6.000 m</t>
    </r>
    <r>
      <rPr>
        <sz val="11"/>
        <rFont val="Calibri"/>
        <family val="2"/>
        <charset val="238"/>
      </rPr>
      <t>²</t>
    </r>
    <r>
      <rPr>
        <sz val="10.55"/>
        <rFont val="Calibri"/>
        <family val="2"/>
      </rPr>
      <t xml:space="preserve"> zemljišta na području Poslovne zone Zdena</t>
    </r>
  </si>
  <si>
    <t>1.2.3.1.  Projekat Unaprijeđenje ljudskih, tehničkih i administrativnih kapaciteta Turističke zajednice Sanski Most</t>
  </si>
  <si>
    <t>Unaprijeđeni kapaciteti Turističke zajednice za samostalnu pripremu i provedbu razvojnih projekata</t>
  </si>
  <si>
    <t>Najmanje 40 lica usvojilo nova znanja i vještine i zaposleno u sklopu privrednih subjekata</t>
  </si>
  <si>
    <t>USAID</t>
  </si>
  <si>
    <t>1.2.4.2. Projekat stručne dokvalifikacije u sklopu privrednih subjekata u saradnji sa predstavnicima dijaspore</t>
  </si>
  <si>
    <t>1.3.2.1.  Projekat unaprijeđenja energetske efikasnosti u privrednom sektoru</t>
  </si>
  <si>
    <t>Najmanje 5 privrednih subjekata smanjilo troškove enegrije za 20% do 2025.</t>
  </si>
  <si>
    <t>UNDP, USAID, Vlada FBiH</t>
  </si>
  <si>
    <t>1.3.2.2. Projekat uvođenja IT rješenja u proces proizvodnje</t>
  </si>
  <si>
    <t>Najmanje 3 privredna subjekta uveli nove IT sisteme u svakodnevno poslovanje i povećali obim proizvodnje za 10%</t>
  </si>
  <si>
    <t>1.4.1.1. Projekat Unaprijeđenje infrastrukturnih kapaciteta za održivi razvoj turizma</t>
  </si>
  <si>
    <t>1.4.1.2. Projekat Izgradnja turističke signalizacije</t>
  </si>
  <si>
    <t>1.4.1.3. Projekat Unaprijeđenje kulturno-historijske baštine USK u svrhu održivog turizma - Konzerviranje i promocija Kamengradske tvrđave</t>
  </si>
  <si>
    <t>1.4.2.1.  Projekat komercijalizacije Hrustovačke i Dabarske pećine u svrhu avanturističkog turizma</t>
  </si>
  <si>
    <t>Lokalitet Hrustovačke i Dabarske pećine adaptirani za prijem najmanje 300 turista godišnje</t>
  </si>
  <si>
    <t>Turistička zajednica Sanski Most</t>
  </si>
  <si>
    <t>1.1.3.1. Spajanje izvorišta rijeke Dabar sa gradskim vodovodnim sistemom</t>
  </si>
  <si>
    <t>Izvor rijeke Dabar spojen na gradski vodovodni sistem</t>
  </si>
  <si>
    <t>Vlada FBiH, Vlada USK, JKP Vodovod i kanalizacija Sanski Most</t>
  </si>
  <si>
    <t>1.4.2.2. Projekat Promocija prirodnih kapaciteta u svrhu razvoja ribolovnog turizma</t>
  </si>
  <si>
    <t>Kreiran jedinstveni turistički proizvod na rijekama u svrhu prijema najmanje 100 turista godišnje</t>
  </si>
  <si>
    <t>1.4.2.3. Projekat unaprijeđenja planinarskog turizma</t>
  </si>
  <si>
    <t>Izgrađen najmanje jedan planinarski dom i markirano najmanje 2.000 m planinskih staza</t>
  </si>
  <si>
    <t>2.1.1.1. Projekat unaprijeđenja tehničkih kapcciteta srednjih škola za poboljšanje kvaliteta praktične nastave</t>
  </si>
  <si>
    <t>Općina Sanski Most - Služba za opću upravu i društvene djelatnosti</t>
  </si>
  <si>
    <t>Nabavljena tehnička pomagala za praktičnu nastavu za najmanje 50 učenika srednjih strukovnih usmjerenja</t>
  </si>
  <si>
    <t>2.1.3.1. Projekat Unaprijeđenje energetske efikasnosti JP Gradska dvorana</t>
  </si>
  <si>
    <t>Smanjeni troškovi energije (rasvjeta i grijanje) JP Gradska dvorana za najmanje 25% do 2025.</t>
  </si>
  <si>
    <t>Vlada FBIH, VLADA USK, Međunarodni partneri</t>
  </si>
  <si>
    <t>2.1.3.2. Projekat Rekonstrukcija DTV Partizan</t>
  </si>
  <si>
    <t>2.2.1.1. Projekat subvencioniranja kamata na stambene kredite mladih</t>
  </si>
  <si>
    <t>JU Centar za socijalni rad</t>
  </si>
  <si>
    <t>Izgrađen teniski teren i rekonstruisani nogometni i košarkaški teren DTV Partizan</t>
  </si>
  <si>
    <t>Najmanje 15 mladih bračnih parova godišnje ostvarilo subvenciju na stambeni kredit za kupovinu prve nekretnine</t>
  </si>
  <si>
    <t>2.2.1.2. Projekat subvencioniranja prvog zapošljavanja mladih koji su bili korisnici socijalnih ustanova</t>
  </si>
  <si>
    <t>Najmanje 10 mladih koji su bili korisnici socijalnih ustanova ostvarili prvo zapolenje na području Sanskog Mosta</t>
  </si>
  <si>
    <t>2.1.2.1. Projekat podrške NVO sekotra u realizaciji lokalnih razvojnih ciljeva</t>
  </si>
  <si>
    <t>Finansijski podržano najmanje 15 projekata NVO sektora s područja Sanskog Mosta godišnje</t>
  </si>
  <si>
    <t>3.2.2.1. Izgradnja lokalnog vodovoda Došci</t>
  </si>
  <si>
    <t>nije zamijenjen</t>
  </si>
  <si>
    <t>JKP Vodovod i kanalizacija Sanski Most</t>
  </si>
  <si>
    <t>100 domaćinstava priključeno na gradsku vodovodnu mrežu</t>
  </si>
  <si>
    <t>3.2.2.2. Izgradnja vodovoda Fajtovci - Slatinsko vrelo</t>
  </si>
  <si>
    <t>Naselje Fajtovci spojeno na Slatinsko vrelo</t>
  </si>
  <si>
    <t>3.2.2.3. Izgradnja vodovoda Naprelje - Slatinsko vrelo</t>
  </si>
  <si>
    <t>Naselje Naprelje spojeno na Slatinsko vrelo</t>
  </si>
  <si>
    <t>3.2.2.4. Izgradnja vodovoda Čaplje</t>
  </si>
  <si>
    <t>400 domaćinstava priključeno na gradsku vodovodnu mrežu</t>
  </si>
  <si>
    <t>3.2.2.5. Proširenje vodovoda Kamengrad</t>
  </si>
  <si>
    <t>100 novih domaćinstava priključeno na postojeći vodovodni sistem</t>
  </si>
  <si>
    <t xml:space="preserve">3.2.2.6. Izgradnja vodovoda Banja Ilidža - Podovi </t>
  </si>
  <si>
    <t>Izgrađen vodovodni sistem sa 50 korisnika priključenih na gradsku vodovodnu mrežu</t>
  </si>
  <si>
    <t>Vlada Federacije BiH</t>
  </si>
  <si>
    <t>3.2.2.7. Izgradnja vodovodnog sistema Zdena - Dabar</t>
  </si>
  <si>
    <t>Lokalni vodovod Dabar spojen na gradski vodovodni sistem</t>
  </si>
  <si>
    <t>3.2.2.8. Izgradnja međuopćinskog vodovoda Sanski Most - Oštra Luka</t>
  </si>
  <si>
    <t>Općina Oštra Luka spojena na gradski vodovodni sistem Zdena</t>
  </si>
  <si>
    <t>UNDP</t>
  </si>
  <si>
    <r>
      <t>3.2.3.1</t>
    </r>
    <r>
      <rPr>
        <sz val="10"/>
        <color rgb="FFFF0000"/>
        <rFont val="Calibri"/>
        <family val="2"/>
      </rPr>
      <t>.</t>
    </r>
    <r>
      <rPr>
        <sz val="10"/>
        <rFont val="Calibri"/>
        <family val="2"/>
      </rPr>
      <t xml:space="preserve"> Projekat sanacije postojeće i izgradnje nove mreže lokalnih saobraćajnica</t>
    </r>
  </si>
  <si>
    <t>Rekonstruisano najmanje 2.000 m postojećih i izgrađeno najmanje 3.000 m novih puteva godišnje</t>
  </si>
  <si>
    <t>2.4.1.1. Projekat Deminiranje i dekontaminacija površine Općine Sanski Most od NUS-a</t>
  </si>
  <si>
    <r>
      <t>Najmanje 100.000 m</t>
    </r>
    <r>
      <rPr>
        <sz val="11"/>
        <rFont val="Calibri"/>
        <family val="2"/>
        <charset val="238"/>
      </rPr>
      <t>²</t>
    </r>
    <r>
      <rPr>
        <sz val="10.55"/>
        <rFont val="Calibri"/>
        <family val="2"/>
        <charset val="238"/>
      </rPr>
      <t xml:space="preserve"> otvorenog prostora očišćeno od NUS-a</t>
    </r>
  </si>
  <si>
    <t>BHMK BiH</t>
  </si>
  <si>
    <t>Općina Sanski Most - Služba civilne zaštite</t>
  </si>
  <si>
    <t>2.4.2.1. Projekat Nabavka i instaliranje sirena za oglašavanje i uzbunjivanje građana</t>
  </si>
  <si>
    <t>Nabavljen i i nstaliran sistem uzbunjivanja</t>
  </si>
  <si>
    <t>KUCZ USK</t>
  </si>
  <si>
    <t>2.4.2.2. Projekat Izgradnja parapetnog zida na desnoj obali potoka Glamošnica na ušću u rijeku Sanu</t>
  </si>
  <si>
    <t>Izgrađeno 150 m parapetnog zida</t>
  </si>
  <si>
    <t>Izvršena regulacija 300 m korita rijeke Blihe i Zdene</t>
  </si>
  <si>
    <t>2.4.2.3. Projekat Čišćenje korita rijeke Blihe i Zdene</t>
  </si>
  <si>
    <t>2.4.2.4. Regulacija potoka Radinovac</t>
  </si>
  <si>
    <t>Izvršena regulacija 100 m korita potoka Radinovac</t>
  </si>
  <si>
    <t>2.4.2.5. Čišćenje i uređenje ostalih vodotoka II kategorije</t>
  </si>
  <si>
    <t>Izvršena reglacija 500 m vodotoka II kategorije</t>
  </si>
  <si>
    <t>2.4.2.6. Projekat Izgradnja i održavanje odbrambenih nasipa</t>
  </si>
  <si>
    <t>Izvršena rekonstrukcija i izgrađeno 100 m novih odbrambenih nasipa na vodotocima II kategorije</t>
  </si>
  <si>
    <t>2.4.3.1. Projekat Nabavka MTS opreme za zaštitu i spašavanje</t>
  </si>
  <si>
    <t>Nabavljeni čamci, agregati i aparati za isušivanje prostora</t>
  </si>
  <si>
    <t>2.4.3.2. Projekat Opremanje vatrogasne jedinice sredstvima i opremom</t>
  </si>
  <si>
    <t>Nabavljena oprema za 15 pripadnika vatrogasne jedinice</t>
  </si>
  <si>
    <t>Direkcija za ceste USK, Direkcija za ceste FBiH, Organi MZ</t>
  </si>
  <si>
    <t>1.1.1.2. Projekt Unaprijeđenje tehničkih prerađivačkih kapaciteta farmera - nabavka mehanizacije</t>
  </si>
  <si>
    <t>1.1.1.6. Podrška poljoprivrednoj proizvodnji - sufinansiranje izgradnje poljoprivrednih objekata</t>
  </si>
  <si>
    <t>1.1.1.1. Projekt Podrška primarnoj rataskoj poljoprivrednoj proizvodnji</t>
  </si>
  <si>
    <t>Povećan obim primarne ratarske poljoprivredne proizvodnje za 30% do 2025.</t>
  </si>
  <si>
    <t>1.1.1.5. Projekt podrške unaprijeđenja stočarske proizvodnje</t>
  </si>
  <si>
    <t>Najmanje 30 farmera do 2025. proširilo stočni fond za najmanje 60 grla.</t>
  </si>
  <si>
    <t>Vlada FBiH, IFAD</t>
  </si>
  <si>
    <r>
      <t>3.1.3.1</t>
    </r>
    <r>
      <rPr>
        <sz val="10"/>
        <color rgb="FFFF0000"/>
        <rFont val="Calibri"/>
        <family val="2"/>
      </rPr>
      <t>.</t>
    </r>
    <r>
      <rPr>
        <sz val="10"/>
        <rFont val="Calibri"/>
        <family val="2"/>
      </rPr>
      <t xml:space="preserve">  Projekat unaprijeđenja energetske efikasnosti u objektima javne uprave</t>
    </r>
  </si>
  <si>
    <t>Izvršena rekonstrukcija krova i dijela stolatije i sistema grijanja u 3 objekta u vlasništvu Općine Sanski Most</t>
  </si>
  <si>
    <t>3.1.3.2. Projekat unaprijeđenja energetske efikasnosti u objektima kolektivnog stanovanja</t>
  </si>
  <si>
    <t>Izvršena rekonstrukcija fasade i krova u skladu sa energetskim auditom na najmanje 3 zgrade kolektivnog stanovanja</t>
  </si>
  <si>
    <t>Vlada FBiH, UNDP, Građani</t>
  </si>
  <si>
    <t>3.1.3.3. Projekat unaprijeđenja sistema javne rasvjete po principu LED tehnologije</t>
  </si>
  <si>
    <t>JU Općinski fond za komunalne djelatnosti i infrastrukturu</t>
  </si>
  <si>
    <t>Izvršena erekonstrukcija i postojeće i izgrađena nova mreža javne rasvjete na principu LED tehnologije za 150 rasvjetnih tijela u širem gradskom jezgru</t>
  </si>
  <si>
    <r>
      <t>Izgrađeno najmanje 1.000m</t>
    </r>
    <r>
      <rPr>
        <sz val="11"/>
        <rFont val="Calibri"/>
        <family val="2"/>
        <charset val="238"/>
      </rPr>
      <t>²</t>
    </r>
    <r>
      <rPr>
        <sz val="10.55"/>
        <rFont val="Calibri"/>
        <family val="2"/>
      </rPr>
      <t xml:space="preserve"> proizvodnih prostora godišnje</t>
    </r>
  </si>
  <si>
    <r>
      <t>ALAT ZA PRIPREMU AKCIONOG PLANA 2023. DO</t>
    </r>
    <r>
      <rPr>
        <b/>
        <sz val="22"/>
        <color rgb="FFFF0000"/>
        <rFont val="Calibri"/>
        <family val="2"/>
        <scheme val="minor"/>
      </rPr>
      <t xml:space="preserve"> 2025.</t>
    </r>
    <r>
      <rPr>
        <b/>
        <sz val="22"/>
        <rFont val="Calibri"/>
        <family val="2"/>
        <charset val="238"/>
        <scheme val="minor"/>
      </rPr>
      <t xml:space="preserve"> GODINE (PO PRISTUPU 1+2)</t>
    </r>
  </si>
  <si>
    <t>JP Gradska dvorana</t>
  </si>
  <si>
    <t>2.4.2.7. Projekat izgradnje parapetnog zaštitnog zida na lokalitetu Gerzovo</t>
  </si>
  <si>
    <t>Izgrađen parapetni zaštitni zid u dužini 250 m</t>
  </si>
  <si>
    <t>AVPRS</t>
  </si>
  <si>
    <t>3.2.2.9. Izgradnja kanalizacionog sistema Otoke</t>
  </si>
  <si>
    <t>Izgrađen kanalizacioni sistem u dužini 260 m za 60 novih korisnika</t>
  </si>
  <si>
    <t>Vlada FBiH, Vlada USK</t>
  </si>
  <si>
    <t>3.2.2.10. Izgradnja kanalizacionog sistema Alagića sokak</t>
  </si>
  <si>
    <t>Izgrađen kanalizacioni sistem za 20 novih korisnika</t>
  </si>
  <si>
    <t>3.2.2.11. Izgradnja kanalizacionog sistema Alagića polje</t>
  </si>
  <si>
    <t>Izgrađen kanalizacioni sistem za 60 novih korisnika</t>
  </si>
  <si>
    <t>3.2.1.1. Izrada projektno-tehničke dokumentacije vodovod Tomina</t>
  </si>
  <si>
    <t>3.2.1.2. Izrada projektno-tehničke dokumentacije za izgradnju poslovne infrastrukture u Poslovnoj zoni Zdena</t>
  </si>
  <si>
    <t>Vlada FBiH, FMRPO</t>
  </si>
  <si>
    <t>3.1.2.1. Projekat sanacije općinske deponije Sanska brda</t>
  </si>
  <si>
    <t>Vlada USK</t>
  </si>
  <si>
    <r>
      <t>Izvršena sanacija deponije na površini 28.600 m</t>
    </r>
    <r>
      <rPr>
        <sz val="11"/>
        <color theme="1"/>
        <rFont val="Calibri"/>
        <family val="2"/>
        <charset val="238"/>
      </rPr>
      <t>²</t>
    </r>
  </si>
  <si>
    <t>Izrađena projektno tehnička dokumentacija</t>
  </si>
  <si>
    <t>3.2.1.3. Izrada projektno-tehničke dokumentacije Alagića polje (ulice Smaila Alagića, Mehmeda Mehe Alagića, 9. maja i Vahide Maglajlić)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</si>
</sst>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M_-;\-* #,##0.00\ _K_M_-;_-* &quot;-&quot;??\ _K_M_-;_-@_-"/>
    <numFmt numFmtId="164" formatCode="#,##0\ _k_n"/>
    <numFmt numFmtId="165" formatCode="#,##0\ ;&quot; (&quot;#,##0\);&quot; - &quot;;@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charset val="238"/>
      <scheme val="minor"/>
    </font>
    <font>
      <b/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22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FF0000"/>
      <name val="Calibri"/>
      <family val="2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.55"/>
      <name val="Calibri"/>
      <family val="2"/>
    </font>
    <font>
      <sz val="10.55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25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/>
    <xf numFmtId="164" fontId="6" fillId="3" borderId="1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 wrapText="1"/>
    </xf>
    <xf numFmtId="164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164" fontId="4" fillId="5" borderId="1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 wrapText="1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0" fillId="6" borderId="1" xfId="0" applyNumberFormat="1" applyFill="1" applyBorder="1" applyAlignment="1">
      <alignment horizontal="right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vertical="center"/>
    </xf>
    <xf numFmtId="0" fontId="4" fillId="5" borderId="1" xfId="0" applyFont="1" applyFill="1" applyBorder="1"/>
    <xf numFmtId="0" fontId="0" fillId="6" borderId="1" xfId="0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0" fillId="8" borderId="0" xfId="0" applyFont="1" applyFill="1" applyAlignment="1">
      <alignment horizontal="left" wrapText="1"/>
    </xf>
    <xf numFmtId="0" fontId="2" fillId="8" borderId="0" xfId="0" applyFont="1" applyFill="1" applyAlignment="1">
      <alignment horizontal="left" wrapText="1"/>
    </xf>
    <xf numFmtId="0" fontId="19" fillId="8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17" fillId="0" borderId="1" xfId="0" applyFont="1" applyBorder="1" applyAlignment="1">
      <alignment horizontal="left" wrapText="1"/>
    </xf>
    <xf numFmtId="0" fontId="22" fillId="8" borderId="0" xfId="0" applyFont="1" applyFill="1" applyAlignment="1">
      <alignment horizontal="left" wrapText="1"/>
    </xf>
    <xf numFmtId="0" fontId="11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3" fillId="8" borderId="0" xfId="0" applyFont="1" applyFill="1" applyAlignment="1">
      <alignment horizontal="left" wrapText="1"/>
    </xf>
    <xf numFmtId="0" fontId="24" fillId="8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wrapText="1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5" fontId="26" fillId="0" borderId="2" xfId="1" applyNumberFormat="1" applyFont="1" applyFill="1" applyBorder="1" applyAlignment="1" applyProtection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3" fontId="4" fillId="5" borderId="1" xfId="0" applyNumberFormat="1" applyFont="1" applyFill="1" applyBorder="1"/>
    <xf numFmtId="16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wrapText="1"/>
    </xf>
    <xf numFmtId="164" fontId="0" fillId="6" borderId="1" xfId="0" applyNumberForma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16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1"/>
  <sheetViews>
    <sheetView tabSelected="1" zoomScale="96" zoomScaleNormal="96" workbookViewId="0">
      <selection activeCell="H5" sqref="H5"/>
    </sheetView>
  </sheetViews>
  <sheetFormatPr defaultRowHeight="15" outlineLevelCol="1" x14ac:dyDescent="0.25"/>
  <cols>
    <col min="1" max="1" width="46.85546875" style="34" customWidth="1"/>
    <col min="2" max="2" width="12.28515625" style="35" customWidth="1" outlineLevel="1"/>
    <col min="3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34.5703125" style="35" customWidth="1"/>
    <col min="9" max="9" width="13.42578125" style="1" customWidth="1"/>
    <col min="10" max="10" width="16.7109375" style="1" customWidth="1"/>
    <col min="11" max="11" width="17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/>
      <c r="E1" s="76" t="s">
        <v>287</v>
      </c>
      <c r="F1" s="76"/>
      <c r="G1" s="76"/>
      <c r="H1" s="76"/>
    </row>
    <row r="2" spans="1:17" ht="15" customHeight="1" x14ac:dyDescent="0.25">
      <c r="A2" s="109" t="s">
        <v>25</v>
      </c>
      <c r="B2" s="110" t="s">
        <v>8</v>
      </c>
      <c r="C2" s="111" t="s">
        <v>27</v>
      </c>
      <c r="D2" s="107" t="s">
        <v>50</v>
      </c>
      <c r="E2" s="107" t="s">
        <v>1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150</v>
      </c>
      <c r="J3" s="37" t="s">
        <v>52</v>
      </c>
      <c r="K3" s="37" t="s">
        <v>149</v>
      </c>
      <c r="L3" s="37" t="s">
        <v>151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31.5" x14ac:dyDescent="0.25">
      <c r="A4" s="68" t="s">
        <v>51</v>
      </c>
      <c r="B4" s="69"/>
      <c r="C4" s="69"/>
      <c r="D4" s="70"/>
      <c r="E4" s="70"/>
      <c r="F4" s="70"/>
      <c r="G4" s="70"/>
      <c r="H4" s="70"/>
      <c r="I4" s="71">
        <f>SUM(I55,I66,I127)</f>
        <v>4997750</v>
      </c>
      <c r="J4" s="71">
        <f t="shared" ref="J4:O4" si="0">SUM(J5,J66,J127)</f>
        <v>8277000</v>
      </c>
      <c r="K4" s="71">
        <f t="shared" si="0"/>
        <v>12590000</v>
      </c>
      <c r="L4" s="71">
        <f t="shared" si="0"/>
        <v>27789750</v>
      </c>
      <c r="M4" s="71">
        <f t="shared" si="0"/>
        <v>10872100</v>
      </c>
      <c r="N4" s="71">
        <f t="shared" si="0"/>
        <v>4000000</v>
      </c>
      <c r="O4" s="71">
        <f t="shared" si="0"/>
        <v>12927650</v>
      </c>
      <c r="P4" s="70"/>
    </row>
    <row r="5" spans="1:17" s="6" customFormat="1" ht="30.75" customHeight="1" x14ac:dyDescent="0.25">
      <c r="A5" s="79" t="s">
        <v>55</v>
      </c>
      <c r="B5" s="39" t="s">
        <v>7</v>
      </c>
      <c r="C5" s="39"/>
      <c r="D5" s="40"/>
      <c r="E5" s="40"/>
      <c r="F5" s="41"/>
      <c r="G5" s="41"/>
      <c r="H5" s="41"/>
      <c r="I5" s="42">
        <f t="shared" ref="I5:O5" si="1">SUM(I6,I22,I40,I53)</f>
        <v>2525000</v>
      </c>
      <c r="J5" s="42">
        <f t="shared" si="1"/>
        <v>3270000</v>
      </c>
      <c r="K5" s="42">
        <f t="shared" si="1"/>
        <v>3790000</v>
      </c>
      <c r="L5" s="42">
        <f t="shared" si="1"/>
        <v>9085000</v>
      </c>
      <c r="M5" s="42">
        <f t="shared" si="1"/>
        <v>4525000</v>
      </c>
      <c r="N5" s="42">
        <f t="shared" si="1"/>
        <v>0</v>
      </c>
      <c r="O5" s="42">
        <f t="shared" si="1"/>
        <v>4810000</v>
      </c>
      <c r="P5" s="43"/>
    </row>
    <row r="6" spans="1:17" ht="27" customHeight="1" x14ac:dyDescent="0.25">
      <c r="A6" s="80" t="s">
        <v>53</v>
      </c>
      <c r="B6" s="44" t="s">
        <v>7</v>
      </c>
      <c r="C6" s="44"/>
      <c r="D6" s="7"/>
      <c r="E6" s="7"/>
      <c r="F6" s="7"/>
      <c r="G6" s="7"/>
      <c r="H6" s="7"/>
      <c r="I6" s="8">
        <f>SUM(I7,I14,I18)</f>
        <v>1880000</v>
      </c>
      <c r="J6" s="8">
        <f>SUM(J7,J14,J18,)</f>
        <v>1780000</v>
      </c>
      <c r="K6" s="8">
        <f>SUM(K7,K14,K18)</f>
        <v>2430000</v>
      </c>
      <c r="L6" s="8">
        <f>SUM(L7,L14,L18)</f>
        <v>5590000</v>
      </c>
      <c r="M6" s="8">
        <f>SUM(M7,M14,M18)</f>
        <v>2380000</v>
      </c>
      <c r="N6" s="8">
        <f>SUM(N7,N14,N18)</f>
        <v>0</v>
      </c>
      <c r="O6" s="8">
        <f>SUM(O7,O14,O18)</f>
        <v>3460000</v>
      </c>
      <c r="P6" s="44"/>
    </row>
    <row r="7" spans="1:17" ht="42.75" customHeight="1" x14ac:dyDescent="0.25">
      <c r="A7" s="81" t="s">
        <v>54</v>
      </c>
      <c r="B7" s="45"/>
      <c r="C7" s="45"/>
      <c r="D7" s="9"/>
      <c r="E7" s="9"/>
      <c r="F7" s="10"/>
      <c r="G7" s="10"/>
      <c r="H7" s="10"/>
      <c r="I7" s="11">
        <v>1380000</v>
      </c>
      <c r="J7" s="20">
        <v>1780000</v>
      </c>
      <c r="K7" s="11">
        <v>2180000</v>
      </c>
      <c r="L7" s="11">
        <v>5340000</v>
      </c>
      <c r="M7" s="11">
        <v>2180000</v>
      </c>
      <c r="N7" s="11">
        <f t="shared" ref="N7" si="2">SUM(N8:N10)</f>
        <v>0</v>
      </c>
      <c r="O7" s="11">
        <v>3160000</v>
      </c>
      <c r="P7" s="46"/>
      <c r="Q7" s="12"/>
    </row>
    <row r="8" spans="1:17" ht="42.75" customHeight="1" x14ac:dyDescent="0.25">
      <c r="A8" s="105" t="s">
        <v>273</v>
      </c>
      <c r="B8" s="89" t="s">
        <v>9</v>
      </c>
      <c r="C8" s="89" t="s">
        <v>152</v>
      </c>
      <c r="D8" s="101" t="s">
        <v>153</v>
      </c>
      <c r="E8" s="101" t="s">
        <v>153</v>
      </c>
      <c r="F8" s="95" t="s">
        <v>156</v>
      </c>
      <c r="G8" s="87" t="s">
        <v>154</v>
      </c>
      <c r="H8" s="91" t="s">
        <v>274</v>
      </c>
      <c r="I8" s="88">
        <v>500000</v>
      </c>
      <c r="J8" s="88">
        <v>600000</v>
      </c>
      <c r="K8" s="88">
        <v>700000</v>
      </c>
      <c r="L8" s="88">
        <v>1800000</v>
      </c>
      <c r="M8" s="88">
        <v>900000</v>
      </c>
      <c r="N8" s="88"/>
      <c r="O8" s="88">
        <v>900000</v>
      </c>
      <c r="P8" s="90" t="s">
        <v>155</v>
      </c>
      <c r="Q8" s="12"/>
    </row>
    <row r="9" spans="1:17" ht="29.25" customHeight="1" x14ac:dyDescent="0.25">
      <c r="A9" s="104" t="s">
        <v>271</v>
      </c>
      <c r="B9" s="89" t="s">
        <v>9</v>
      </c>
      <c r="C9" s="89" t="s">
        <v>152</v>
      </c>
      <c r="D9" s="101" t="s">
        <v>153</v>
      </c>
      <c r="E9" s="101" t="s">
        <v>153</v>
      </c>
      <c r="F9" s="95" t="s">
        <v>156</v>
      </c>
      <c r="G9" s="87" t="s">
        <v>154</v>
      </c>
      <c r="H9" s="92" t="s">
        <v>157</v>
      </c>
      <c r="I9" s="88">
        <v>600000</v>
      </c>
      <c r="J9" s="88">
        <v>700000</v>
      </c>
      <c r="K9" s="88">
        <v>800000</v>
      </c>
      <c r="L9" s="88">
        <v>2100000</v>
      </c>
      <c r="M9" s="88">
        <v>800000</v>
      </c>
      <c r="N9" s="88"/>
      <c r="O9" s="88">
        <v>1300000</v>
      </c>
      <c r="P9" s="90" t="s">
        <v>158</v>
      </c>
      <c r="Q9" s="12"/>
    </row>
    <row r="10" spans="1:17" ht="46.5" customHeight="1" x14ac:dyDescent="0.25">
      <c r="A10" s="82" t="s">
        <v>159</v>
      </c>
      <c r="B10" s="32" t="s">
        <v>9</v>
      </c>
      <c r="C10" s="32" t="s">
        <v>152</v>
      </c>
      <c r="D10" s="87" t="s">
        <v>153</v>
      </c>
      <c r="E10" s="87" t="s">
        <v>153</v>
      </c>
      <c r="F10" s="15" t="s">
        <v>156</v>
      </c>
      <c r="G10" s="16" t="s">
        <v>154</v>
      </c>
      <c r="H10" s="92" t="s">
        <v>160</v>
      </c>
      <c r="I10" s="19">
        <v>30000</v>
      </c>
      <c r="J10" s="17">
        <v>30000</v>
      </c>
      <c r="K10" s="17">
        <v>30000</v>
      </c>
      <c r="L10" s="17">
        <v>90000</v>
      </c>
      <c r="M10" s="17">
        <v>30000</v>
      </c>
      <c r="N10" s="17"/>
      <c r="O10" s="17">
        <v>60000</v>
      </c>
      <c r="P10" s="90" t="s">
        <v>155</v>
      </c>
      <c r="Q10" s="12"/>
    </row>
    <row r="11" spans="1:17" ht="61.5" customHeight="1" x14ac:dyDescent="0.25">
      <c r="A11" s="82" t="s">
        <v>161</v>
      </c>
      <c r="B11" s="89" t="s">
        <v>9</v>
      </c>
      <c r="C11" s="89" t="s">
        <v>152</v>
      </c>
      <c r="D11" s="87" t="s">
        <v>153</v>
      </c>
      <c r="E11" s="87" t="s">
        <v>153</v>
      </c>
      <c r="F11" s="15" t="s">
        <v>156</v>
      </c>
      <c r="G11" s="87" t="s">
        <v>154</v>
      </c>
      <c r="H11" s="92" t="s">
        <v>163</v>
      </c>
      <c r="I11" s="19">
        <v>0</v>
      </c>
      <c r="J11" s="88">
        <v>200000</v>
      </c>
      <c r="K11" s="88">
        <v>400000</v>
      </c>
      <c r="L11" s="88">
        <v>600000</v>
      </c>
      <c r="M11" s="88">
        <v>100000</v>
      </c>
      <c r="N11" s="88"/>
      <c r="O11" s="88">
        <v>500000</v>
      </c>
      <c r="P11" s="90" t="s">
        <v>162</v>
      </c>
      <c r="Q11" s="12"/>
    </row>
    <row r="12" spans="1:17" ht="61.5" customHeight="1" x14ac:dyDescent="0.25">
      <c r="A12" s="82" t="s">
        <v>275</v>
      </c>
      <c r="B12" s="89" t="s">
        <v>9</v>
      </c>
      <c r="C12" s="89" t="s">
        <v>152</v>
      </c>
      <c r="D12" s="87" t="s">
        <v>153</v>
      </c>
      <c r="E12" s="87" t="s">
        <v>153</v>
      </c>
      <c r="F12" s="15" t="s">
        <v>156</v>
      </c>
      <c r="G12" s="87" t="s">
        <v>154</v>
      </c>
      <c r="H12" s="92" t="s">
        <v>276</v>
      </c>
      <c r="I12" s="19">
        <v>200000</v>
      </c>
      <c r="J12" s="88">
        <v>200000</v>
      </c>
      <c r="K12" s="88">
        <v>200000</v>
      </c>
      <c r="L12" s="88">
        <v>600000</v>
      </c>
      <c r="M12" s="88">
        <v>200000</v>
      </c>
      <c r="N12" s="88"/>
      <c r="O12" s="88">
        <v>400000</v>
      </c>
      <c r="P12" s="90" t="s">
        <v>277</v>
      </c>
      <c r="Q12" s="12"/>
    </row>
    <row r="13" spans="1:17" ht="61.5" customHeight="1" x14ac:dyDescent="0.25">
      <c r="A13" s="82" t="s">
        <v>272</v>
      </c>
      <c r="B13" s="89" t="s">
        <v>9</v>
      </c>
      <c r="C13" s="89" t="s">
        <v>152</v>
      </c>
      <c r="D13" s="87" t="s">
        <v>153</v>
      </c>
      <c r="E13" s="87" t="s">
        <v>153</v>
      </c>
      <c r="F13" s="15" t="s">
        <v>156</v>
      </c>
      <c r="G13" s="87" t="s">
        <v>154</v>
      </c>
      <c r="H13" s="92" t="s">
        <v>166</v>
      </c>
      <c r="I13" s="19">
        <v>50000</v>
      </c>
      <c r="J13" s="88">
        <v>50000</v>
      </c>
      <c r="K13" s="88">
        <v>50000</v>
      </c>
      <c r="L13" s="88">
        <v>150000</v>
      </c>
      <c r="M13" s="88">
        <v>150000</v>
      </c>
      <c r="N13" s="88"/>
      <c r="O13" s="88"/>
      <c r="P13" s="90"/>
      <c r="Q13" s="12"/>
    </row>
    <row r="14" spans="1:17" ht="35.25" customHeight="1" x14ac:dyDescent="0.25">
      <c r="A14" s="81" t="s">
        <v>56</v>
      </c>
      <c r="B14" s="45" t="s">
        <v>7</v>
      </c>
      <c r="C14" s="45"/>
      <c r="D14" s="9"/>
      <c r="E14" s="9"/>
      <c r="F14" s="10"/>
      <c r="G14" s="10"/>
      <c r="H14" s="10"/>
      <c r="I14" s="20"/>
      <c r="J14" s="20">
        <f>SUM(J15,J16,J17)</f>
        <v>0</v>
      </c>
      <c r="K14" s="11">
        <f t="shared" ref="K14:O14" si="3">SUM(K15:K17)</f>
        <v>0</v>
      </c>
      <c r="L14" s="11">
        <f t="shared" si="3"/>
        <v>0</v>
      </c>
      <c r="M14" s="11">
        <f t="shared" si="3"/>
        <v>0</v>
      </c>
      <c r="N14" s="11">
        <f t="shared" si="3"/>
        <v>0</v>
      </c>
      <c r="O14" s="11">
        <f t="shared" si="3"/>
        <v>0</v>
      </c>
      <c r="P14" s="46"/>
      <c r="Q14" s="12"/>
    </row>
    <row r="15" spans="1:17" s="23" customFormat="1" ht="45" customHeight="1" x14ac:dyDescent="0.25">
      <c r="A15" s="82" t="s">
        <v>18</v>
      </c>
      <c r="B15" s="36"/>
      <c r="C15" s="36"/>
      <c r="D15" s="21"/>
      <c r="E15" s="21"/>
      <c r="F15" s="22"/>
      <c r="G15" s="22"/>
      <c r="H15" s="48"/>
      <c r="I15" s="49"/>
      <c r="J15" s="49"/>
      <c r="K15" s="49"/>
      <c r="L15" s="49"/>
      <c r="M15" s="50"/>
      <c r="N15" s="50"/>
      <c r="O15" s="51"/>
      <c r="P15" s="52"/>
      <c r="Q15" s="24"/>
    </row>
    <row r="16" spans="1:17" s="23" customFormat="1" ht="24.95" customHeight="1" x14ac:dyDescent="0.25">
      <c r="A16" s="82" t="s">
        <v>57</v>
      </c>
      <c r="B16" s="36"/>
      <c r="C16" s="36"/>
      <c r="D16" s="21"/>
      <c r="E16" s="21"/>
      <c r="F16" s="22"/>
      <c r="G16" s="22"/>
      <c r="H16" s="48"/>
      <c r="I16" s="49"/>
      <c r="J16" s="49"/>
      <c r="K16" s="49"/>
      <c r="L16" s="49"/>
      <c r="M16" s="50"/>
      <c r="N16" s="50"/>
      <c r="O16" s="51"/>
      <c r="P16" s="52"/>
      <c r="Q16" s="24"/>
    </row>
    <row r="17" spans="1:16" ht="24.95" customHeight="1" x14ac:dyDescent="0.25">
      <c r="A17" s="82" t="s">
        <v>58</v>
      </c>
      <c r="B17" s="32"/>
      <c r="C17" s="32"/>
      <c r="D17" s="16"/>
      <c r="E17" s="18"/>
      <c r="F17" s="16"/>
      <c r="G17" s="16"/>
      <c r="H17" s="16"/>
      <c r="I17" s="49"/>
      <c r="J17" s="49"/>
      <c r="K17" s="49"/>
      <c r="L17" s="16"/>
      <c r="M17" s="16"/>
      <c r="N17" s="16"/>
      <c r="O17" s="16"/>
      <c r="P17" s="53"/>
    </row>
    <row r="18" spans="1:16" ht="24.95" customHeight="1" x14ac:dyDescent="0.25">
      <c r="A18" s="81" t="s">
        <v>59</v>
      </c>
      <c r="B18" s="45" t="s">
        <v>7</v>
      </c>
      <c r="C18" s="45"/>
      <c r="D18" s="9"/>
      <c r="E18" s="9"/>
      <c r="F18" s="10"/>
      <c r="G18" s="10"/>
      <c r="H18" s="10"/>
      <c r="I18" s="11">
        <v>500000</v>
      </c>
      <c r="J18" s="20">
        <f>SUM(J19,J20,J21)</f>
        <v>0</v>
      </c>
      <c r="K18" s="11">
        <f t="shared" ref="K18:O18" si="4">SUM(K19:K21)</f>
        <v>250000</v>
      </c>
      <c r="L18" s="11">
        <f t="shared" si="4"/>
        <v>250000</v>
      </c>
      <c r="M18" s="11">
        <f t="shared" si="4"/>
        <v>200000</v>
      </c>
      <c r="N18" s="11">
        <f t="shared" si="4"/>
        <v>0</v>
      </c>
      <c r="O18" s="11">
        <f t="shared" si="4"/>
        <v>300000</v>
      </c>
      <c r="P18" s="46"/>
    </row>
    <row r="19" spans="1:16" ht="45.75" customHeight="1" x14ac:dyDescent="0.25">
      <c r="A19" s="82" t="s">
        <v>205</v>
      </c>
      <c r="B19" s="36" t="s">
        <v>9</v>
      </c>
      <c r="C19" s="36" t="s">
        <v>152</v>
      </c>
      <c r="D19" s="21" t="s">
        <v>153</v>
      </c>
      <c r="E19" s="21" t="s">
        <v>153</v>
      </c>
      <c r="F19" s="22" t="s">
        <v>156</v>
      </c>
      <c r="G19" s="22" t="s">
        <v>154</v>
      </c>
      <c r="H19" s="16" t="s">
        <v>206</v>
      </c>
      <c r="I19" s="17">
        <v>500000</v>
      </c>
      <c r="J19" s="17"/>
      <c r="K19" s="17">
        <v>250000</v>
      </c>
      <c r="L19" s="17">
        <v>250000</v>
      </c>
      <c r="M19" s="17">
        <v>200000</v>
      </c>
      <c r="N19" s="17"/>
      <c r="O19" s="88">
        <v>300000</v>
      </c>
      <c r="P19" s="53" t="s">
        <v>207</v>
      </c>
    </row>
    <row r="20" spans="1:16" ht="46.5" customHeight="1" x14ac:dyDescent="0.25">
      <c r="A20" s="82"/>
      <c r="B20" s="32"/>
      <c r="C20" s="32"/>
      <c r="D20" s="16"/>
      <c r="E20" s="18"/>
      <c r="F20" s="16"/>
      <c r="G20" s="16"/>
      <c r="H20" s="16"/>
      <c r="I20" s="17"/>
      <c r="J20" s="17"/>
      <c r="K20" s="17"/>
      <c r="L20" s="17"/>
      <c r="M20" s="17"/>
      <c r="N20" s="17"/>
      <c r="O20" s="88"/>
      <c r="P20" s="53"/>
    </row>
    <row r="21" spans="1:16" ht="41.25" customHeight="1" x14ac:dyDescent="0.25">
      <c r="A21" s="82"/>
      <c r="B21" s="32"/>
      <c r="C21" s="32"/>
      <c r="D21" s="16"/>
      <c r="E21" s="18"/>
      <c r="F21" s="16"/>
      <c r="G21" s="16"/>
      <c r="H21" s="16"/>
      <c r="I21" s="17"/>
      <c r="J21" s="17"/>
      <c r="K21" s="17"/>
      <c r="L21" s="17"/>
      <c r="M21" s="17"/>
      <c r="N21" s="17"/>
      <c r="O21" s="16"/>
      <c r="P21" s="53"/>
    </row>
    <row r="22" spans="1:16" ht="24.95" customHeight="1" x14ac:dyDescent="0.25">
      <c r="A22" s="79" t="s">
        <v>60</v>
      </c>
      <c r="B22" s="39" t="s">
        <v>7</v>
      </c>
      <c r="C22" s="39"/>
      <c r="D22" s="27"/>
      <c r="E22" s="27"/>
      <c r="F22" s="28"/>
      <c r="G22" s="28"/>
      <c r="H22" s="28"/>
      <c r="I22" s="29">
        <f>SUM(I23,I27,I32,I36)</f>
        <v>485000</v>
      </c>
      <c r="J22" s="29">
        <f>SUM(J23,J27,J32,J36)</f>
        <v>1020000</v>
      </c>
      <c r="K22" s="29">
        <f>SUM(K23,K27,K32,K36)</f>
        <v>670000</v>
      </c>
      <c r="L22" s="29">
        <f>SUM(L23,L27,L32,L36)</f>
        <v>2175000</v>
      </c>
      <c r="M22" s="29">
        <f>SUM(M27,M23,M32,M36)</f>
        <v>1675000</v>
      </c>
      <c r="N22" s="29">
        <f>SUM(N23,N27)</f>
        <v>0</v>
      </c>
      <c r="O22" s="29">
        <f>SUM(O23,O27,O32,O36)</f>
        <v>500000</v>
      </c>
      <c r="P22" s="55"/>
    </row>
    <row r="23" spans="1:16" ht="24.95" customHeight="1" x14ac:dyDescent="0.25">
      <c r="A23" s="81" t="s">
        <v>61</v>
      </c>
      <c r="B23" s="45" t="s">
        <v>7</v>
      </c>
      <c r="C23" s="45"/>
      <c r="D23" s="9"/>
      <c r="E23" s="9"/>
      <c r="F23" s="10"/>
      <c r="G23" s="10"/>
      <c r="H23" s="10"/>
      <c r="I23" s="11">
        <f t="shared" ref="I23:O23" si="5">SUM(I24:I26)</f>
        <v>110000</v>
      </c>
      <c r="J23" s="11">
        <f t="shared" si="5"/>
        <v>270000</v>
      </c>
      <c r="K23" s="11">
        <f t="shared" si="5"/>
        <v>270000</v>
      </c>
      <c r="L23" s="11">
        <f t="shared" si="5"/>
        <v>650000</v>
      </c>
      <c r="M23" s="11">
        <f t="shared" si="5"/>
        <v>500000</v>
      </c>
      <c r="N23" s="11">
        <f t="shared" si="5"/>
        <v>0</v>
      </c>
      <c r="O23" s="11">
        <f t="shared" si="5"/>
        <v>150000</v>
      </c>
      <c r="P23" s="46"/>
    </row>
    <row r="24" spans="1:16" ht="46.5" customHeight="1" x14ac:dyDescent="0.25">
      <c r="A24" s="82" t="s">
        <v>170</v>
      </c>
      <c r="B24" s="32" t="s">
        <v>9</v>
      </c>
      <c r="C24" s="72" t="s">
        <v>152</v>
      </c>
      <c r="D24" s="14" t="s">
        <v>153</v>
      </c>
      <c r="E24" s="14" t="s">
        <v>153</v>
      </c>
      <c r="F24" s="18" t="s">
        <v>156</v>
      </c>
      <c r="G24" s="18" t="s">
        <v>154</v>
      </c>
      <c r="H24" s="18" t="s">
        <v>171</v>
      </c>
      <c r="I24" s="17"/>
      <c r="J24" s="17">
        <v>50000</v>
      </c>
      <c r="K24" s="17">
        <v>50000</v>
      </c>
      <c r="L24" s="17">
        <v>100000</v>
      </c>
      <c r="M24" s="17">
        <v>50000</v>
      </c>
      <c r="N24" s="17"/>
      <c r="O24" s="17">
        <v>50000</v>
      </c>
      <c r="P24" s="33" t="s">
        <v>172</v>
      </c>
    </row>
    <row r="25" spans="1:16" ht="32.25" customHeight="1" x14ac:dyDescent="0.25">
      <c r="A25" s="82" t="s">
        <v>173</v>
      </c>
      <c r="B25" s="32" t="s">
        <v>9</v>
      </c>
      <c r="C25" s="32" t="s">
        <v>152</v>
      </c>
      <c r="D25" s="14" t="s">
        <v>153</v>
      </c>
      <c r="E25" s="18" t="s">
        <v>153</v>
      </c>
      <c r="F25" s="56" t="s">
        <v>156</v>
      </c>
      <c r="G25" s="25" t="s">
        <v>154</v>
      </c>
      <c r="H25" s="25" t="s">
        <v>174</v>
      </c>
      <c r="I25" s="49"/>
      <c r="J25" s="96">
        <v>100000</v>
      </c>
      <c r="K25" s="96">
        <v>100000</v>
      </c>
      <c r="L25" s="96">
        <v>200000</v>
      </c>
      <c r="M25" s="97">
        <v>100000</v>
      </c>
      <c r="N25" s="98"/>
      <c r="O25" s="97">
        <v>100000</v>
      </c>
      <c r="P25" s="58" t="s">
        <v>175</v>
      </c>
    </row>
    <row r="26" spans="1:16" ht="39.75" customHeight="1" x14ac:dyDescent="0.25">
      <c r="A26" s="82" t="s">
        <v>176</v>
      </c>
      <c r="B26" s="32" t="s">
        <v>9</v>
      </c>
      <c r="C26" s="32" t="s">
        <v>152</v>
      </c>
      <c r="D26" s="14" t="s">
        <v>153</v>
      </c>
      <c r="E26" s="14" t="s">
        <v>153</v>
      </c>
      <c r="F26" s="22" t="s">
        <v>156</v>
      </c>
      <c r="G26" s="22" t="s">
        <v>154</v>
      </c>
      <c r="H26" s="22" t="s">
        <v>177</v>
      </c>
      <c r="I26" s="26">
        <v>110000</v>
      </c>
      <c r="J26" s="26">
        <v>120000</v>
      </c>
      <c r="K26" s="26">
        <v>120000</v>
      </c>
      <c r="L26" s="26">
        <v>350000</v>
      </c>
      <c r="M26" s="26">
        <v>350000</v>
      </c>
      <c r="N26" s="26"/>
      <c r="O26" s="26"/>
      <c r="P26" s="59"/>
    </row>
    <row r="27" spans="1:16" ht="28.5" customHeight="1" x14ac:dyDescent="0.25">
      <c r="A27" s="81" t="s">
        <v>62</v>
      </c>
      <c r="B27" s="45" t="s">
        <v>7</v>
      </c>
      <c r="C27" s="45"/>
      <c r="D27" s="9"/>
      <c r="E27" s="9"/>
      <c r="F27" s="10"/>
      <c r="G27" s="10"/>
      <c r="H27" s="10"/>
      <c r="I27" s="11">
        <f>SUM(I28,I29,I30)</f>
        <v>275000</v>
      </c>
      <c r="J27" s="11">
        <f t="shared" ref="J27:O27" si="6">SUM(J28:J31)</f>
        <v>550000</v>
      </c>
      <c r="K27" s="11">
        <f t="shared" si="6"/>
        <v>200000</v>
      </c>
      <c r="L27" s="11">
        <f t="shared" si="6"/>
        <v>1025000</v>
      </c>
      <c r="M27" s="11">
        <f t="shared" si="6"/>
        <v>725000</v>
      </c>
      <c r="N27" s="11">
        <f t="shared" si="6"/>
        <v>0</v>
      </c>
      <c r="O27" s="11">
        <f t="shared" si="6"/>
        <v>300000</v>
      </c>
      <c r="P27" s="46"/>
    </row>
    <row r="28" spans="1:16" s="6" customFormat="1" ht="33" customHeight="1" x14ac:dyDescent="0.25">
      <c r="A28" s="82" t="s">
        <v>180</v>
      </c>
      <c r="B28" s="32" t="s">
        <v>9</v>
      </c>
      <c r="C28" s="32" t="s">
        <v>152</v>
      </c>
      <c r="D28" s="100" t="s">
        <v>153</v>
      </c>
      <c r="E28" s="30" t="s">
        <v>153</v>
      </c>
      <c r="F28" s="30" t="s">
        <v>156</v>
      </c>
      <c r="G28" s="30" t="s">
        <v>154</v>
      </c>
      <c r="H28" s="30" t="s">
        <v>286</v>
      </c>
      <c r="I28" s="31">
        <v>50000</v>
      </c>
      <c r="J28" s="31">
        <v>50000</v>
      </c>
      <c r="K28" s="31">
        <v>50000</v>
      </c>
      <c r="L28" s="31">
        <v>150000</v>
      </c>
      <c r="M28" s="31">
        <v>150000</v>
      </c>
      <c r="N28" s="31"/>
      <c r="O28" s="31"/>
      <c r="P28" s="60"/>
    </row>
    <row r="29" spans="1:16" ht="60.75" customHeight="1" x14ac:dyDescent="0.25">
      <c r="A29" s="82" t="s">
        <v>181</v>
      </c>
      <c r="B29" s="32" t="s">
        <v>9</v>
      </c>
      <c r="C29" s="32" t="s">
        <v>152</v>
      </c>
      <c r="D29" s="100" t="s">
        <v>153</v>
      </c>
      <c r="E29" s="14" t="s">
        <v>153</v>
      </c>
      <c r="F29" s="30" t="s">
        <v>156</v>
      </c>
      <c r="G29" s="30" t="s">
        <v>154</v>
      </c>
      <c r="H29" s="30" t="s">
        <v>182</v>
      </c>
      <c r="I29" s="31">
        <v>200000</v>
      </c>
      <c r="J29" s="31">
        <v>325000</v>
      </c>
      <c r="K29" s="31"/>
      <c r="L29" s="31">
        <v>525000</v>
      </c>
      <c r="M29" s="31">
        <v>250000</v>
      </c>
      <c r="N29" s="17"/>
      <c r="O29" s="17">
        <v>275000</v>
      </c>
      <c r="P29" s="61" t="s">
        <v>183</v>
      </c>
    </row>
    <row r="30" spans="1:16" ht="60.75" customHeight="1" x14ac:dyDescent="0.25">
      <c r="A30" s="82" t="s">
        <v>184</v>
      </c>
      <c r="B30" s="89" t="s">
        <v>9</v>
      </c>
      <c r="C30" s="89" t="s">
        <v>152</v>
      </c>
      <c r="D30" s="100" t="s">
        <v>153</v>
      </c>
      <c r="E30" s="86" t="s">
        <v>153</v>
      </c>
      <c r="F30" s="30" t="s">
        <v>156</v>
      </c>
      <c r="G30" s="30" t="s">
        <v>154</v>
      </c>
      <c r="H30" s="30" t="s">
        <v>185</v>
      </c>
      <c r="I30" s="31">
        <v>25000</v>
      </c>
      <c r="J30" s="31">
        <v>25000</v>
      </c>
      <c r="K30" s="31"/>
      <c r="L30" s="31">
        <v>50000</v>
      </c>
      <c r="M30" s="31">
        <v>25000</v>
      </c>
      <c r="N30" s="88"/>
      <c r="O30" s="88">
        <v>25000</v>
      </c>
      <c r="P30" s="61" t="s">
        <v>175</v>
      </c>
    </row>
    <row r="31" spans="1:16" ht="46.5" customHeight="1" x14ac:dyDescent="0.25">
      <c r="A31" s="82" t="s">
        <v>186</v>
      </c>
      <c r="B31" s="32" t="s">
        <v>9</v>
      </c>
      <c r="C31" s="32" t="s">
        <v>152</v>
      </c>
      <c r="D31" s="100" t="s">
        <v>153</v>
      </c>
      <c r="E31" s="14" t="s">
        <v>153</v>
      </c>
      <c r="F31" s="30" t="s">
        <v>187</v>
      </c>
      <c r="G31" s="30" t="s">
        <v>154</v>
      </c>
      <c r="H31" s="30" t="s">
        <v>188</v>
      </c>
      <c r="I31" s="31"/>
      <c r="J31" s="31">
        <v>150000</v>
      </c>
      <c r="K31" s="31">
        <v>150000</v>
      </c>
      <c r="L31" s="31">
        <v>300000</v>
      </c>
      <c r="M31" s="31">
        <v>300000</v>
      </c>
      <c r="N31" s="17"/>
      <c r="O31" s="17"/>
      <c r="P31" s="61"/>
    </row>
    <row r="32" spans="1:16" ht="39.75" customHeight="1" x14ac:dyDescent="0.25">
      <c r="A32" s="81" t="s">
        <v>63</v>
      </c>
      <c r="B32" s="45" t="s">
        <v>7</v>
      </c>
      <c r="C32" s="45"/>
      <c r="D32" s="9"/>
      <c r="E32" s="9"/>
      <c r="F32" s="10"/>
      <c r="G32" s="10"/>
      <c r="H32" s="10"/>
      <c r="I32" s="11"/>
      <c r="J32" s="11">
        <f t="shared" ref="J32:O32" si="7">SUM(J33:J35)</f>
        <v>50000</v>
      </c>
      <c r="K32" s="11">
        <f t="shared" si="7"/>
        <v>50000</v>
      </c>
      <c r="L32" s="11">
        <f t="shared" si="7"/>
        <v>100000</v>
      </c>
      <c r="M32" s="11">
        <f t="shared" si="7"/>
        <v>100000</v>
      </c>
      <c r="N32" s="11">
        <f t="shared" si="7"/>
        <v>0</v>
      </c>
      <c r="O32" s="11">
        <f t="shared" si="7"/>
        <v>0</v>
      </c>
      <c r="P32" s="46"/>
    </row>
    <row r="33" spans="1:16" ht="47.25" customHeight="1" x14ac:dyDescent="0.25">
      <c r="A33" s="82" t="s">
        <v>189</v>
      </c>
      <c r="B33" s="32" t="s">
        <v>9</v>
      </c>
      <c r="C33" s="32" t="s">
        <v>152</v>
      </c>
      <c r="D33" s="100" t="s">
        <v>153</v>
      </c>
      <c r="E33" s="30" t="s">
        <v>153</v>
      </c>
      <c r="F33" s="30" t="s">
        <v>156</v>
      </c>
      <c r="G33" s="30" t="s">
        <v>154</v>
      </c>
      <c r="H33" s="30" t="s">
        <v>190</v>
      </c>
      <c r="I33" s="31"/>
      <c r="J33" s="31">
        <v>50000</v>
      </c>
      <c r="K33" s="31">
        <v>50000</v>
      </c>
      <c r="L33" s="31">
        <v>100000</v>
      </c>
      <c r="M33" s="31">
        <v>100000</v>
      </c>
      <c r="N33" s="31"/>
      <c r="O33" s="31"/>
      <c r="P33" s="60"/>
    </row>
    <row r="34" spans="1:16" ht="24.95" customHeight="1" x14ac:dyDescent="0.25">
      <c r="A34" s="82" t="s">
        <v>64</v>
      </c>
      <c r="B34" s="32"/>
      <c r="C34" s="32"/>
      <c r="D34" s="47"/>
      <c r="E34" s="14"/>
      <c r="F34" s="30"/>
      <c r="G34" s="30"/>
      <c r="H34" s="30"/>
      <c r="I34" s="31"/>
      <c r="J34" s="31"/>
      <c r="K34" s="31"/>
      <c r="L34" s="31"/>
      <c r="M34" s="31"/>
      <c r="N34" s="17"/>
      <c r="O34" s="17"/>
      <c r="P34" s="61"/>
    </row>
    <row r="35" spans="1:16" ht="24.95" customHeight="1" x14ac:dyDescent="0.25">
      <c r="A35" s="82" t="s">
        <v>65</v>
      </c>
      <c r="B35" s="32"/>
      <c r="C35" s="32"/>
      <c r="D35" s="47"/>
      <c r="E35" s="14"/>
      <c r="F35" s="30"/>
      <c r="G35" s="30"/>
      <c r="H35" s="30"/>
      <c r="I35" s="31"/>
      <c r="J35" s="31"/>
      <c r="K35" s="31"/>
      <c r="L35" s="31"/>
      <c r="M35" s="31"/>
      <c r="N35" s="17"/>
      <c r="O35" s="17"/>
      <c r="P35" s="61"/>
    </row>
    <row r="36" spans="1:16" ht="47.25" customHeight="1" x14ac:dyDescent="0.25">
      <c r="A36" s="81" t="s">
        <v>66</v>
      </c>
      <c r="B36" s="45" t="s">
        <v>7</v>
      </c>
      <c r="C36" s="45"/>
      <c r="D36" s="9"/>
      <c r="E36" s="9"/>
      <c r="F36" s="10"/>
      <c r="G36" s="10"/>
      <c r="H36" s="10"/>
      <c r="I36" s="11">
        <f t="shared" ref="I36:O36" si="8">SUM(I37:I38)</f>
        <v>100000</v>
      </c>
      <c r="J36" s="11">
        <f t="shared" si="8"/>
        <v>150000</v>
      </c>
      <c r="K36" s="11">
        <f t="shared" si="8"/>
        <v>150000</v>
      </c>
      <c r="L36" s="11">
        <f t="shared" si="8"/>
        <v>400000</v>
      </c>
      <c r="M36" s="11">
        <f t="shared" si="8"/>
        <v>350000</v>
      </c>
      <c r="N36" s="11">
        <f t="shared" si="8"/>
        <v>0</v>
      </c>
      <c r="O36" s="11">
        <f t="shared" si="8"/>
        <v>50000</v>
      </c>
      <c r="P36" s="46"/>
    </row>
    <row r="37" spans="1:16" ht="69" customHeight="1" x14ac:dyDescent="0.25">
      <c r="A37" s="82" t="s">
        <v>178</v>
      </c>
      <c r="B37" s="32" t="s">
        <v>10</v>
      </c>
      <c r="C37" s="32" t="s">
        <v>152</v>
      </c>
      <c r="D37" s="100" t="s">
        <v>153</v>
      </c>
      <c r="E37" s="99" t="s">
        <v>153</v>
      </c>
      <c r="F37" s="30" t="s">
        <v>156</v>
      </c>
      <c r="G37" s="30" t="s">
        <v>154</v>
      </c>
      <c r="H37" s="30" t="s">
        <v>179</v>
      </c>
      <c r="I37" s="31">
        <v>100000</v>
      </c>
      <c r="J37" s="31">
        <v>100000</v>
      </c>
      <c r="K37" s="31">
        <v>100000</v>
      </c>
      <c r="L37" s="31">
        <v>300000</v>
      </c>
      <c r="M37" s="31">
        <v>300000</v>
      </c>
      <c r="N37" s="31"/>
      <c r="O37" s="31"/>
      <c r="P37" s="60"/>
    </row>
    <row r="38" spans="1:16" ht="47.25" customHeight="1" x14ac:dyDescent="0.25">
      <c r="A38" s="82" t="s">
        <v>193</v>
      </c>
      <c r="B38" s="32" t="s">
        <v>10</v>
      </c>
      <c r="C38" s="32" t="s">
        <v>152</v>
      </c>
      <c r="D38" s="100" t="s">
        <v>153</v>
      </c>
      <c r="E38" s="101" t="s">
        <v>153</v>
      </c>
      <c r="F38" s="30" t="s">
        <v>156</v>
      </c>
      <c r="G38" s="30" t="s">
        <v>154</v>
      </c>
      <c r="H38" s="30" t="s">
        <v>191</v>
      </c>
      <c r="I38" s="31"/>
      <c r="J38" s="31">
        <v>50000</v>
      </c>
      <c r="K38" s="31">
        <v>50000</v>
      </c>
      <c r="L38" s="31">
        <v>100000</v>
      </c>
      <c r="M38" s="31">
        <v>50000</v>
      </c>
      <c r="N38" s="17"/>
      <c r="O38" s="17">
        <v>50000</v>
      </c>
      <c r="P38" s="61" t="s">
        <v>192</v>
      </c>
    </row>
    <row r="39" spans="1:16" ht="23.25" customHeight="1" x14ac:dyDescent="0.25">
      <c r="A39" s="82" t="s">
        <v>67</v>
      </c>
      <c r="B39" s="32"/>
      <c r="C39" s="32"/>
      <c r="D39" s="47"/>
      <c r="E39" s="14"/>
      <c r="F39" s="30"/>
      <c r="G39" s="30"/>
      <c r="H39" s="30"/>
      <c r="I39" s="31"/>
      <c r="J39" s="31"/>
      <c r="K39" s="31"/>
      <c r="L39" s="31"/>
      <c r="M39" s="31"/>
      <c r="N39" s="17"/>
      <c r="O39" s="17"/>
      <c r="P39" s="61"/>
    </row>
    <row r="40" spans="1:16" ht="35.25" customHeight="1" x14ac:dyDescent="0.25">
      <c r="A40" s="79" t="s">
        <v>68</v>
      </c>
      <c r="B40" s="39" t="s">
        <v>7</v>
      </c>
      <c r="C40" s="39"/>
      <c r="D40" s="27"/>
      <c r="E40" s="27"/>
      <c r="F40" s="28"/>
      <c r="G40" s="28"/>
      <c r="H40" s="28"/>
      <c r="I40" s="29">
        <f>SUM(I41,I71)</f>
        <v>0</v>
      </c>
      <c r="J40" s="29">
        <f>SUM(J41,J45,J49)</f>
        <v>120000</v>
      </c>
      <c r="K40" s="29">
        <f>SUM(K41,K45,K49)</f>
        <v>120000</v>
      </c>
      <c r="L40" s="29">
        <f>SUM(L41,L45,L49)</f>
        <v>240000</v>
      </c>
      <c r="M40" s="29">
        <f>SUM(M71,M41)</f>
        <v>0</v>
      </c>
      <c r="N40" s="29">
        <f>SUM(N41,N71)</f>
        <v>0</v>
      </c>
      <c r="O40" s="29">
        <f>SUM(O41,O45,O49)</f>
        <v>240000</v>
      </c>
      <c r="P40" s="55"/>
    </row>
    <row r="41" spans="1:16" ht="33" customHeight="1" x14ac:dyDescent="0.25">
      <c r="A41" s="81" t="s">
        <v>69</v>
      </c>
      <c r="B41" s="45" t="s">
        <v>7</v>
      </c>
      <c r="C41" s="45"/>
      <c r="D41" s="9"/>
      <c r="E41" s="9"/>
      <c r="F41" s="10"/>
      <c r="G41" s="10"/>
      <c r="H41" s="10"/>
      <c r="I41" s="11">
        <f t="shared" ref="I41:O41" si="9">SUM(I42:I44)</f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  <c r="O41" s="11">
        <f t="shared" si="9"/>
        <v>0</v>
      </c>
      <c r="P41" s="46"/>
    </row>
    <row r="42" spans="1:16" ht="25.5" customHeight="1" x14ac:dyDescent="0.25">
      <c r="A42" s="82" t="s">
        <v>70</v>
      </c>
      <c r="B42" s="32" t="s">
        <v>10</v>
      </c>
      <c r="C42" s="72" t="s">
        <v>28</v>
      </c>
      <c r="D42" s="14"/>
      <c r="E42" s="14"/>
      <c r="F42" s="18"/>
      <c r="G42" s="18"/>
      <c r="H42" s="18"/>
      <c r="I42" s="17"/>
      <c r="J42" s="17"/>
      <c r="K42" s="17"/>
      <c r="L42" s="17"/>
      <c r="M42" s="17"/>
      <c r="N42" s="17"/>
      <c r="O42" s="17"/>
      <c r="P42" s="33"/>
    </row>
    <row r="43" spans="1:16" ht="18" customHeight="1" x14ac:dyDescent="0.25">
      <c r="A43" s="82" t="s">
        <v>71</v>
      </c>
      <c r="B43" s="32"/>
      <c r="C43" s="32"/>
      <c r="D43" s="14"/>
      <c r="E43" s="18"/>
      <c r="F43" s="56"/>
      <c r="G43" s="25"/>
      <c r="H43" s="25"/>
      <c r="I43" s="49"/>
      <c r="J43" s="49"/>
      <c r="K43" s="49"/>
      <c r="L43" s="49"/>
      <c r="M43" s="56"/>
      <c r="N43" s="57"/>
      <c r="O43" s="56"/>
      <c r="P43" s="58"/>
    </row>
    <row r="44" spans="1:16" ht="24.75" customHeight="1" x14ac:dyDescent="0.25">
      <c r="A44" s="82" t="s">
        <v>72</v>
      </c>
      <c r="B44" s="32"/>
      <c r="C44" s="32"/>
      <c r="D44" s="14"/>
      <c r="E44" s="14"/>
      <c r="F44" s="22"/>
      <c r="G44" s="22"/>
      <c r="H44" s="22"/>
      <c r="I44" s="26"/>
      <c r="J44" s="26"/>
      <c r="K44" s="26"/>
      <c r="L44" s="26"/>
      <c r="M44" s="26"/>
      <c r="N44" s="26"/>
      <c r="O44" s="26"/>
      <c r="P44" s="59"/>
    </row>
    <row r="45" spans="1:16" ht="28.5" customHeight="1" x14ac:dyDescent="0.25">
      <c r="A45" s="81" t="s">
        <v>73</v>
      </c>
      <c r="B45" s="45" t="s">
        <v>7</v>
      </c>
      <c r="C45" s="45"/>
      <c r="D45" s="9"/>
      <c r="E45" s="9"/>
      <c r="F45" s="10"/>
      <c r="G45" s="10"/>
      <c r="H45" s="10"/>
      <c r="I45" s="11">
        <f t="shared" ref="I45:O45" si="10">SUM(I46:I47)</f>
        <v>0</v>
      </c>
      <c r="J45" s="11">
        <f t="shared" si="10"/>
        <v>120000</v>
      </c>
      <c r="K45" s="11">
        <f t="shared" si="10"/>
        <v>120000</v>
      </c>
      <c r="L45" s="11">
        <f t="shared" si="10"/>
        <v>240000</v>
      </c>
      <c r="M45" s="11">
        <f t="shared" si="10"/>
        <v>0</v>
      </c>
      <c r="N45" s="11">
        <f t="shared" si="10"/>
        <v>0</v>
      </c>
      <c r="O45" s="11">
        <f t="shared" si="10"/>
        <v>240000</v>
      </c>
      <c r="P45" s="46"/>
    </row>
    <row r="46" spans="1:16" ht="54.75" customHeight="1" x14ac:dyDescent="0.25">
      <c r="A46" s="82" t="s">
        <v>194</v>
      </c>
      <c r="B46" s="32" t="s">
        <v>9</v>
      </c>
      <c r="C46" s="32" t="s">
        <v>152</v>
      </c>
      <c r="D46" s="47" t="s">
        <v>153</v>
      </c>
      <c r="E46" s="30" t="s">
        <v>153</v>
      </c>
      <c r="F46" s="30" t="s">
        <v>156</v>
      </c>
      <c r="G46" s="30" t="s">
        <v>154</v>
      </c>
      <c r="H46" s="99" t="s">
        <v>195</v>
      </c>
      <c r="I46" s="31"/>
      <c r="J46" s="31">
        <v>60000</v>
      </c>
      <c r="K46" s="31">
        <v>60000</v>
      </c>
      <c r="L46" s="31">
        <v>120000</v>
      </c>
      <c r="M46" s="31"/>
      <c r="N46" s="31"/>
      <c r="O46" s="31">
        <v>120000</v>
      </c>
      <c r="P46" s="102" t="s">
        <v>196</v>
      </c>
    </row>
    <row r="47" spans="1:16" ht="69.75" customHeight="1" x14ac:dyDescent="0.25">
      <c r="A47" s="82" t="s">
        <v>197</v>
      </c>
      <c r="B47" s="32" t="s">
        <v>9</v>
      </c>
      <c r="C47" s="32" t="s">
        <v>152</v>
      </c>
      <c r="D47" s="47" t="s">
        <v>153</v>
      </c>
      <c r="E47" s="14" t="s">
        <v>153</v>
      </c>
      <c r="F47" s="30" t="s">
        <v>156</v>
      </c>
      <c r="G47" s="30" t="s">
        <v>154</v>
      </c>
      <c r="H47" s="30" t="s">
        <v>198</v>
      </c>
      <c r="I47" s="31"/>
      <c r="J47" s="31">
        <v>60000</v>
      </c>
      <c r="K47" s="31">
        <v>60000</v>
      </c>
      <c r="L47" s="31">
        <v>120000</v>
      </c>
      <c r="M47" s="31"/>
      <c r="N47" s="17"/>
      <c r="O47" s="17">
        <v>120000</v>
      </c>
      <c r="P47" s="102" t="s">
        <v>196</v>
      </c>
    </row>
    <row r="48" spans="1:16" ht="23.25" customHeight="1" x14ac:dyDescent="0.25">
      <c r="A48" s="82" t="s">
        <v>74</v>
      </c>
      <c r="B48" s="32"/>
      <c r="C48" s="32"/>
      <c r="D48" s="47"/>
      <c r="E48" s="14"/>
      <c r="F48" s="30"/>
      <c r="G48" s="30"/>
      <c r="H48" s="30"/>
      <c r="I48" s="31"/>
      <c r="J48" s="31"/>
      <c r="K48" s="31"/>
      <c r="L48" s="31"/>
      <c r="M48" s="31"/>
      <c r="N48" s="17"/>
      <c r="O48" s="17"/>
      <c r="P48" s="61"/>
    </row>
    <row r="49" spans="1:16" ht="51" customHeight="1" x14ac:dyDescent="0.25">
      <c r="A49" s="81" t="s">
        <v>75</v>
      </c>
      <c r="B49" s="45" t="s">
        <v>7</v>
      </c>
      <c r="C49" s="45"/>
      <c r="D49" s="9"/>
      <c r="E49" s="9"/>
      <c r="F49" s="10"/>
      <c r="G49" s="10"/>
      <c r="H49" s="10"/>
      <c r="I49" s="11"/>
      <c r="J49" s="11">
        <f t="shared" ref="J49:O49" si="11">SUM(J50:J52)</f>
        <v>0</v>
      </c>
      <c r="K49" s="11">
        <f t="shared" si="11"/>
        <v>0</v>
      </c>
      <c r="L49" s="11">
        <f t="shared" si="11"/>
        <v>0</v>
      </c>
      <c r="M49" s="11">
        <f t="shared" si="11"/>
        <v>0</v>
      </c>
      <c r="N49" s="11">
        <f t="shared" si="11"/>
        <v>0</v>
      </c>
      <c r="O49" s="11">
        <f t="shared" si="11"/>
        <v>0</v>
      </c>
      <c r="P49" s="46"/>
    </row>
    <row r="50" spans="1:16" ht="24.75" customHeight="1" x14ac:dyDescent="0.25">
      <c r="A50" s="82" t="s">
        <v>76</v>
      </c>
      <c r="B50" s="32" t="s">
        <v>10</v>
      </c>
      <c r="C50" s="32"/>
      <c r="D50" s="47"/>
      <c r="E50" s="30"/>
      <c r="F50" s="30"/>
      <c r="G50" s="30"/>
      <c r="H50" s="30"/>
      <c r="I50" s="31"/>
      <c r="J50" s="31"/>
      <c r="K50" s="31"/>
      <c r="L50" s="31"/>
      <c r="M50" s="31"/>
      <c r="N50" s="31"/>
      <c r="O50" s="31"/>
      <c r="P50" s="60"/>
    </row>
    <row r="51" spans="1:16" ht="24" customHeight="1" x14ac:dyDescent="0.25">
      <c r="A51" s="82" t="s">
        <v>77</v>
      </c>
      <c r="B51" s="32"/>
      <c r="C51" s="32"/>
      <c r="D51" s="47"/>
      <c r="E51" s="14"/>
      <c r="F51" s="30"/>
      <c r="G51" s="30"/>
      <c r="H51" s="30"/>
      <c r="I51" s="31"/>
      <c r="J51" s="31"/>
      <c r="K51" s="31"/>
      <c r="L51" s="31"/>
      <c r="M51" s="31"/>
      <c r="N51" s="17"/>
      <c r="O51" s="17"/>
      <c r="P51" s="61"/>
    </row>
    <row r="52" spans="1:16" ht="21.75" customHeight="1" x14ac:dyDescent="0.25">
      <c r="A52" s="82" t="s">
        <v>78</v>
      </c>
      <c r="B52" s="32"/>
      <c r="C52" s="32"/>
      <c r="D52" s="47"/>
      <c r="E52" s="14"/>
      <c r="F52" s="30"/>
      <c r="G52" s="30"/>
      <c r="H52" s="30"/>
      <c r="I52" s="31"/>
      <c r="J52" s="31"/>
      <c r="K52" s="31"/>
      <c r="L52" s="31"/>
      <c r="M52" s="31"/>
      <c r="N52" s="17"/>
      <c r="O52" s="17"/>
      <c r="P52" s="61"/>
    </row>
    <row r="53" spans="1:16" ht="31.5" customHeight="1" x14ac:dyDescent="0.25">
      <c r="A53" s="79" t="s">
        <v>79</v>
      </c>
      <c r="B53" s="39" t="s">
        <v>7</v>
      </c>
      <c r="C53" s="39"/>
      <c r="D53" s="27"/>
      <c r="E53" s="27"/>
      <c r="F53" s="28"/>
      <c r="G53" s="28"/>
      <c r="H53" s="28"/>
      <c r="I53" s="29">
        <f>SUM(I54,I58,I62)</f>
        <v>160000</v>
      </c>
      <c r="J53" s="29">
        <f>SUM(J54,J58,J62)</f>
        <v>350000</v>
      </c>
      <c r="K53" s="29">
        <f>SUM(K54,K58,K62)</f>
        <v>570000</v>
      </c>
      <c r="L53" s="29">
        <f>SUM(L54,L58,L62)</f>
        <v>1080000</v>
      </c>
      <c r="M53" s="29">
        <f>SUM(M58,M54,M62)</f>
        <v>470000</v>
      </c>
      <c r="N53" s="29">
        <f>SUM(N54,N180)</f>
        <v>0</v>
      </c>
      <c r="O53" s="29">
        <f>SUM(O54,O58,O62)</f>
        <v>610000</v>
      </c>
      <c r="P53" s="55"/>
    </row>
    <row r="54" spans="1:16" ht="42.75" customHeight="1" x14ac:dyDescent="0.25">
      <c r="A54" s="81" t="s">
        <v>80</v>
      </c>
      <c r="B54" s="45" t="s">
        <v>7</v>
      </c>
      <c r="C54" s="45"/>
      <c r="D54" s="9"/>
      <c r="E54" s="9"/>
      <c r="F54" s="10"/>
      <c r="G54" s="10"/>
      <c r="H54" s="10"/>
      <c r="I54" s="11">
        <f t="shared" ref="I54:O54" si="12">SUM(I55:I57)</f>
        <v>160000</v>
      </c>
      <c r="J54" s="11">
        <f t="shared" si="12"/>
        <v>300000</v>
      </c>
      <c r="K54" s="11">
        <f t="shared" si="12"/>
        <v>500000</v>
      </c>
      <c r="L54" s="11">
        <f t="shared" si="12"/>
        <v>960000</v>
      </c>
      <c r="M54" s="11">
        <f t="shared" si="12"/>
        <v>430000</v>
      </c>
      <c r="N54" s="11">
        <f t="shared" si="12"/>
        <v>0</v>
      </c>
      <c r="O54" s="11">
        <f t="shared" si="12"/>
        <v>530000</v>
      </c>
      <c r="P54" s="46"/>
    </row>
    <row r="55" spans="1:16" ht="40.5" customHeight="1" x14ac:dyDescent="0.25">
      <c r="A55" s="82" t="s">
        <v>199</v>
      </c>
      <c r="B55" s="36" t="s">
        <v>9</v>
      </c>
      <c r="C55" s="36" t="s">
        <v>152</v>
      </c>
      <c r="D55" s="21" t="s">
        <v>153</v>
      </c>
      <c r="E55" s="21" t="s">
        <v>153</v>
      </c>
      <c r="F55" s="22" t="s">
        <v>156</v>
      </c>
      <c r="G55" s="22" t="s">
        <v>154</v>
      </c>
      <c r="H55" s="87" t="s">
        <v>167</v>
      </c>
      <c r="I55" s="88">
        <v>100000</v>
      </c>
      <c r="J55" s="88">
        <v>200000</v>
      </c>
      <c r="K55" s="88">
        <v>300000</v>
      </c>
      <c r="L55" s="88">
        <v>600000</v>
      </c>
      <c r="M55" s="88">
        <v>300000</v>
      </c>
      <c r="N55" s="88"/>
      <c r="O55" s="88">
        <v>300000</v>
      </c>
      <c r="P55" s="53" t="s">
        <v>164</v>
      </c>
    </row>
    <row r="56" spans="1:16" ht="33" customHeight="1" x14ac:dyDescent="0.25">
      <c r="A56" s="82" t="s">
        <v>200</v>
      </c>
      <c r="B56" s="89" t="s">
        <v>9</v>
      </c>
      <c r="C56" s="89" t="s">
        <v>152</v>
      </c>
      <c r="D56" s="87" t="s">
        <v>153</v>
      </c>
      <c r="E56" s="18" t="s">
        <v>153</v>
      </c>
      <c r="F56" s="87" t="s">
        <v>156</v>
      </c>
      <c r="G56" s="87" t="s">
        <v>154</v>
      </c>
      <c r="H56" s="87" t="s">
        <v>165</v>
      </c>
      <c r="I56" s="88">
        <v>60000</v>
      </c>
      <c r="J56" s="88"/>
      <c r="K56" s="88"/>
      <c r="L56" s="88">
        <v>60000</v>
      </c>
      <c r="M56" s="88">
        <v>30000</v>
      </c>
      <c r="N56" s="88"/>
      <c r="O56" s="88">
        <v>30000</v>
      </c>
      <c r="P56" s="53" t="s">
        <v>155</v>
      </c>
    </row>
    <row r="57" spans="1:16" ht="48" customHeight="1" x14ac:dyDescent="0.25">
      <c r="A57" s="82" t="s">
        <v>201</v>
      </c>
      <c r="B57" s="89" t="s">
        <v>9</v>
      </c>
      <c r="C57" s="89" t="s">
        <v>152</v>
      </c>
      <c r="D57" s="87" t="s">
        <v>153</v>
      </c>
      <c r="E57" s="18" t="s">
        <v>153</v>
      </c>
      <c r="F57" s="87" t="s">
        <v>156</v>
      </c>
      <c r="G57" s="87" t="s">
        <v>154</v>
      </c>
      <c r="H57" s="87" t="s">
        <v>168</v>
      </c>
      <c r="I57" s="88"/>
      <c r="J57" s="88">
        <v>100000</v>
      </c>
      <c r="K57" s="88">
        <v>200000</v>
      </c>
      <c r="L57" s="88">
        <v>300000</v>
      </c>
      <c r="M57" s="88">
        <v>100000</v>
      </c>
      <c r="N57" s="88"/>
      <c r="O57" s="87">
        <v>200000</v>
      </c>
      <c r="P57" s="53" t="s">
        <v>169</v>
      </c>
    </row>
    <row r="58" spans="1:16" ht="34.5" customHeight="1" x14ac:dyDescent="0.25">
      <c r="A58" s="81" t="s">
        <v>81</v>
      </c>
      <c r="B58" s="45" t="s">
        <v>7</v>
      </c>
      <c r="C58" s="45"/>
      <c r="D58" s="9"/>
      <c r="E58" s="9"/>
      <c r="F58" s="10"/>
      <c r="G58" s="10"/>
      <c r="H58" s="10"/>
      <c r="I58" s="11">
        <f t="shared" ref="I58:O58" si="13">SUM(I59:I61)</f>
        <v>0</v>
      </c>
      <c r="J58" s="11">
        <f t="shared" si="13"/>
        <v>50000</v>
      </c>
      <c r="K58" s="11">
        <f t="shared" si="13"/>
        <v>70000</v>
      </c>
      <c r="L58" s="11">
        <f t="shared" si="13"/>
        <v>120000</v>
      </c>
      <c r="M58" s="11">
        <f t="shared" si="13"/>
        <v>40000</v>
      </c>
      <c r="N58" s="11">
        <f t="shared" si="13"/>
        <v>0</v>
      </c>
      <c r="O58" s="11">
        <f t="shared" si="13"/>
        <v>80000</v>
      </c>
      <c r="P58" s="46"/>
    </row>
    <row r="59" spans="1:16" ht="52.5" customHeight="1" x14ac:dyDescent="0.25">
      <c r="A59" s="82" t="s">
        <v>202</v>
      </c>
      <c r="B59" s="32" t="s">
        <v>9</v>
      </c>
      <c r="C59" s="32" t="s">
        <v>152</v>
      </c>
      <c r="D59" s="100" t="s">
        <v>153</v>
      </c>
      <c r="E59" s="99" t="s">
        <v>153</v>
      </c>
      <c r="F59" s="99" t="s">
        <v>204</v>
      </c>
      <c r="G59" s="99" t="s">
        <v>154</v>
      </c>
      <c r="H59" s="30" t="s">
        <v>203</v>
      </c>
      <c r="I59" s="31"/>
      <c r="J59" s="31">
        <v>20000</v>
      </c>
      <c r="K59" s="31">
        <v>30000</v>
      </c>
      <c r="L59" s="31">
        <v>50000</v>
      </c>
      <c r="M59" s="31">
        <v>20000</v>
      </c>
      <c r="N59" s="31"/>
      <c r="O59" s="31">
        <v>30000</v>
      </c>
      <c r="P59" s="102" t="s">
        <v>155</v>
      </c>
    </row>
    <row r="60" spans="1:16" ht="63.75" customHeight="1" x14ac:dyDescent="0.25">
      <c r="A60" s="82" t="s">
        <v>208</v>
      </c>
      <c r="B60" s="32" t="s">
        <v>9</v>
      </c>
      <c r="C60" s="32" t="s">
        <v>152</v>
      </c>
      <c r="D60" s="100" t="s">
        <v>153</v>
      </c>
      <c r="E60" s="101" t="s">
        <v>153</v>
      </c>
      <c r="F60" s="99" t="s">
        <v>204</v>
      </c>
      <c r="G60" s="99" t="s">
        <v>154</v>
      </c>
      <c r="H60" s="30" t="s">
        <v>209</v>
      </c>
      <c r="I60" s="31"/>
      <c r="J60" s="31">
        <v>10000</v>
      </c>
      <c r="K60" s="31">
        <v>10000</v>
      </c>
      <c r="L60" s="31">
        <v>20000</v>
      </c>
      <c r="M60" s="31">
        <v>10000</v>
      </c>
      <c r="N60" s="17"/>
      <c r="O60" s="17">
        <v>10000</v>
      </c>
      <c r="P60" s="102" t="s">
        <v>155</v>
      </c>
    </row>
    <row r="61" spans="1:16" ht="46.5" customHeight="1" x14ac:dyDescent="0.25">
      <c r="A61" s="82" t="s">
        <v>210</v>
      </c>
      <c r="B61" s="32" t="s">
        <v>9</v>
      </c>
      <c r="C61" s="32" t="s">
        <v>152</v>
      </c>
      <c r="D61" s="100" t="s">
        <v>153</v>
      </c>
      <c r="E61" s="101" t="s">
        <v>153</v>
      </c>
      <c r="F61" s="30" t="s">
        <v>204</v>
      </c>
      <c r="G61" s="30" t="s">
        <v>154</v>
      </c>
      <c r="H61" s="30" t="s">
        <v>211</v>
      </c>
      <c r="I61" s="31"/>
      <c r="J61" s="31">
        <v>20000</v>
      </c>
      <c r="K61" s="31">
        <v>30000</v>
      </c>
      <c r="L61" s="31">
        <v>50000</v>
      </c>
      <c r="M61" s="31">
        <v>10000</v>
      </c>
      <c r="N61" s="17"/>
      <c r="O61" s="17">
        <v>40000</v>
      </c>
      <c r="P61" s="102" t="s">
        <v>155</v>
      </c>
    </row>
    <row r="62" spans="1:16" ht="32.25" customHeight="1" x14ac:dyDescent="0.25">
      <c r="A62" s="81" t="s">
        <v>82</v>
      </c>
      <c r="B62" s="45" t="s">
        <v>7</v>
      </c>
      <c r="C62" s="45"/>
      <c r="D62" s="9"/>
      <c r="E62" s="9"/>
      <c r="F62" s="10"/>
      <c r="G62" s="10"/>
      <c r="H62" s="10"/>
      <c r="I62" s="11">
        <f t="shared" ref="I62:O62" si="14">SUM(I63:I65)</f>
        <v>0</v>
      </c>
      <c r="J62" s="11">
        <f t="shared" si="14"/>
        <v>0</v>
      </c>
      <c r="K62" s="11">
        <f t="shared" si="14"/>
        <v>0</v>
      </c>
      <c r="L62" s="11">
        <f t="shared" si="14"/>
        <v>0</v>
      </c>
      <c r="M62" s="11">
        <f t="shared" si="14"/>
        <v>0</v>
      </c>
      <c r="N62" s="11">
        <f t="shared" si="14"/>
        <v>0</v>
      </c>
      <c r="O62" s="11">
        <f t="shared" si="14"/>
        <v>0</v>
      </c>
      <c r="P62" s="46"/>
    </row>
    <row r="63" spans="1:16" ht="19.5" customHeight="1" x14ac:dyDescent="0.25">
      <c r="A63" s="82" t="s">
        <v>100</v>
      </c>
      <c r="B63" s="32" t="s">
        <v>10</v>
      </c>
      <c r="C63" s="32"/>
      <c r="D63" s="47"/>
      <c r="E63" s="30"/>
      <c r="F63" s="30"/>
      <c r="G63" s="30"/>
      <c r="H63" s="30"/>
      <c r="I63" s="31"/>
      <c r="J63" s="31"/>
      <c r="K63" s="31"/>
      <c r="L63" s="31"/>
      <c r="M63" s="31"/>
      <c r="N63" s="31"/>
      <c r="O63" s="31"/>
      <c r="P63" s="60"/>
    </row>
    <row r="64" spans="1:16" ht="22.5" customHeight="1" x14ac:dyDescent="0.25">
      <c r="A64" s="82" t="s">
        <v>83</v>
      </c>
      <c r="B64" s="32"/>
      <c r="C64" s="32"/>
      <c r="D64" s="47"/>
      <c r="E64" s="14"/>
      <c r="F64" s="30"/>
      <c r="G64" s="30"/>
      <c r="H64" s="30"/>
      <c r="I64" s="31"/>
      <c r="J64" s="31"/>
      <c r="K64" s="31"/>
      <c r="L64" s="31"/>
      <c r="M64" s="31"/>
      <c r="N64" s="17"/>
      <c r="O64" s="17"/>
      <c r="P64" s="61"/>
    </row>
    <row r="65" spans="1:16" ht="23.25" customHeight="1" x14ac:dyDescent="0.25">
      <c r="A65" s="82" t="s">
        <v>93</v>
      </c>
      <c r="B65" s="32"/>
      <c r="C65" s="32"/>
      <c r="D65" s="47"/>
      <c r="E65" s="14"/>
      <c r="F65" s="30"/>
      <c r="G65" s="30"/>
      <c r="H65" s="30"/>
      <c r="I65" s="31"/>
      <c r="J65" s="31"/>
      <c r="K65" s="31"/>
      <c r="L65" s="31"/>
      <c r="M65" s="31"/>
      <c r="N65" s="17"/>
      <c r="O65" s="17"/>
      <c r="P65" s="61"/>
    </row>
    <row r="66" spans="1:16" ht="33" customHeight="1" x14ac:dyDescent="0.25">
      <c r="A66" s="79" t="s">
        <v>84</v>
      </c>
      <c r="B66" s="39" t="s">
        <v>7</v>
      </c>
      <c r="C66" s="39"/>
      <c r="D66" s="40"/>
      <c r="E66" s="40"/>
      <c r="F66" s="41"/>
      <c r="G66" s="41"/>
      <c r="H66" s="41"/>
      <c r="I66" s="42">
        <f t="shared" ref="I66:O66" si="15">SUM(I67,I84,I97,I110)</f>
        <v>1851000</v>
      </c>
      <c r="J66" s="42">
        <f t="shared" si="15"/>
        <v>920000</v>
      </c>
      <c r="K66" s="42">
        <f t="shared" si="15"/>
        <v>920000</v>
      </c>
      <c r="L66" s="42">
        <f t="shared" si="15"/>
        <v>3691000</v>
      </c>
      <c r="M66" s="42">
        <f t="shared" si="15"/>
        <v>1608000</v>
      </c>
      <c r="N66" s="42">
        <f t="shared" si="15"/>
        <v>0</v>
      </c>
      <c r="O66" s="42">
        <f t="shared" si="15"/>
        <v>1843000</v>
      </c>
      <c r="P66" s="43"/>
    </row>
    <row r="67" spans="1:16" ht="28.5" customHeight="1" x14ac:dyDescent="0.25">
      <c r="A67" s="80" t="s">
        <v>85</v>
      </c>
      <c r="B67" s="44" t="s">
        <v>7</v>
      </c>
      <c r="C67" s="44"/>
      <c r="D67" s="7"/>
      <c r="E67" s="7"/>
      <c r="F67" s="7"/>
      <c r="G67" s="7"/>
      <c r="H67" s="7"/>
      <c r="I67" s="8">
        <f t="shared" ref="I67:O67" si="16">SUM(I68,I72,I76,I80)</f>
        <v>50000</v>
      </c>
      <c r="J67" s="8">
        <f t="shared" si="16"/>
        <v>130000</v>
      </c>
      <c r="K67" s="8">
        <f t="shared" si="16"/>
        <v>180000</v>
      </c>
      <c r="L67" s="8">
        <f t="shared" si="16"/>
        <v>360000</v>
      </c>
      <c r="M67" s="8">
        <f t="shared" si="16"/>
        <v>100000</v>
      </c>
      <c r="N67" s="8">
        <f t="shared" si="16"/>
        <v>0</v>
      </c>
      <c r="O67" s="8">
        <f t="shared" si="16"/>
        <v>260000</v>
      </c>
      <c r="P67" s="44"/>
    </row>
    <row r="68" spans="1:16" ht="29.25" customHeight="1" x14ac:dyDescent="0.25">
      <c r="A68" s="81" t="s">
        <v>86</v>
      </c>
      <c r="B68" s="45"/>
      <c r="C68" s="45"/>
      <c r="D68" s="9"/>
      <c r="E68" s="9"/>
      <c r="F68" s="10"/>
      <c r="G68" s="10"/>
      <c r="H68" s="10"/>
      <c r="I68" s="11"/>
      <c r="J68" s="11">
        <f t="shared" ref="J68:O68" si="17">SUM(J69:J71)</f>
        <v>30000</v>
      </c>
      <c r="K68" s="11">
        <f t="shared" si="17"/>
        <v>30000</v>
      </c>
      <c r="L68" s="11">
        <f t="shared" si="17"/>
        <v>60000</v>
      </c>
      <c r="M68" s="11">
        <f t="shared" si="17"/>
        <v>0</v>
      </c>
      <c r="N68" s="11">
        <f t="shared" si="17"/>
        <v>0</v>
      </c>
      <c r="O68" s="11">
        <f t="shared" si="17"/>
        <v>60000</v>
      </c>
      <c r="P68" s="46"/>
    </row>
    <row r="69" spans="1:16" ht="51" customHeight="1" x14ac:dyDescent="0.25">
      <c r="A69" s="82" t="s">
        <v>212</v>
      </c>
      <c r="B69" s="32" t="s">
        <v>9</v>
      </c>
      <c r="C69" s="32" t="s">
        <v>152</v>
      </c>
      <c r="D69" s="86" t="s">
        <v>153</v>
      </c>
      <c r="E69" s="14" t="s">
        <v>153</v>
      </c>
      <c r="F69" s="15" t="s">
        <v>213</v>
      </c>
      <c r="G69" s="16" t="s">
        <v>154</v>
      </c>
      <c r="H69" s="16" t="s">
        <v>214</v>
      </c>
      <c r="I69" s="17"/>
      <c r="J69" s="17">
        <v>30000</v>
      </c>
      <c r="K69" s="17">
        <v>30000</v>
      </c>
      <c r="L69" s="17">
        <v>60000</v>
      </c>
      <c r="M69" s="17"/>
      <c r="N69" s="17"/>
      <c r="O69" s="17">
        <v>60000</v>
      </c>
      <c r="P69" s="33" t="s">
        <v>164</v>
      </c>
    </row>
    <row r="70" spans="1:16" ht="24" customHeight="1" x14ac:dyDescent="0.25">
      <c r="A70" s="82" t="s">
        <v>87</v>
      </c>
      <c r="B70" s="32"/>
      <c r="C70" s="32"/>
      <c r="D70" s="13"/>
      <c r="E70" s="14"/>
      <c r="F70" s="15"/>
      <c r="G70" s="16"/>
      <c r="H70" s="16"/>
      <c r="I70" s="17"/>
      <c r="J70" s="17"/>
      <c r="K70" s="17"/>
      <c r="L70" s="17"/>
      <c r="M70" s="17"/>
      <c r="N70" s="17"/>
      <c r="O70" s="17"/>
      <c r="P70" s="33"/>
    </row>
    <row r="71" spans="1:16" ht="21.75" customHeight="1" x14ac:dyDescent="0.25">
      <c r="A71" s="82" t="s">
        <v>88</v>
      </c>
      <c r="B71" s="32"/>
      <c r="C71" s="32"/>
      <c r="D71" s="47"/>
      <c r="E71" s="14"/>
      <c r="F71" s="30"/>
      <c r="G71" s="30"/>
      <c r="H71" s="30"/>
      <c r="I71" s="31"/>
      <c r="J71" s="31"/>
      <c r="K71" s="31"/>
      <c r="L71" s="31"/>
      <c r="M71" s="31"/>
      <c r="N71" s="17"/>
      <c r="O71" s="17"/>
      <c r="P71" s="61"/>
    </row>
    <row r="72" spans="1:16" ht="66" customHeight="1" x14ac:dyDescent="0.25">
      <c r="A72" s="81" t="s">
        <v>89</v>
      </c>
      <c r="B72" s="45"/>
      <c r="C72" s="45"/>
      <c r="D72" s="9"/>
      <c r="E72" s="9"/>
      <c r="F72" s="10"/>
      <c r="G72" s="10"/>
      <c r="H72" s="10"/>
      <c r="I72" s="11"/>
      <c r="J72" s="11">
        <f t="shared" ref="J72:O72" si="18">SUM(J73:J75)</f>
        <v>0</v>
      </c>
      <c r="K72" s="11">
        <f t="shared" si="18"/>
        <v>0</v>
      </c>
      <c r="L72" s="11">
        <f t="shared" si="18"/>
        <v>0</v>
      </c>
      <c r="M72" s="11">
        <f t="shared" si="18"/>
        <v>0</v>
      </c>
      <c r="N72" s="11">
        <f t="shared" si="18"/>
        <v>0</v>
      </c>
      <c r="O72" s="11">
        <f t="shared" si="18"/>
        <v>0</v>
      </c>
      <c r="P72" s="46"/>
    </row>
    <row r="73" spans="1:16" ht="21.75" customHeight="1" x14ac:dyDescent="0.25">
      <c r="A73" s="82" t="s">
        <v>90</v>
      </c>
      <c r="B73" s="32" t="s">
        <v>9</v>
      </c>
      <c r="C73" s="32"/>
      <c r="D73" s="13"/>
      <c r="E73" s="14"/>
      <c r="F73" s="15"/>
      <c r="G73" s="16"/>
      <c r="H73" s="16"/>
      <c r="I73" s="17"/>
      <c r="J73" s="17"/>
      <c r="K73" s="17"/>
      <c r="L73" s="17"/>
      <c r="M73" s="17"/>
      <c r="N73" s="17"/>
      <c r="O73" s="17"/>
      <c r="P73" s="33"/>
    </row>
    <row r="74" spans="1:16" ht="21.75" customHeight="1" x14ac:dyDescent="0.25">
      <c r="A74" s="82" t="s">
        <v>91</v>
      </c>
      <c r="B74" s="32"/>
      <c r="C74" s="32"/>
      <c r="D74" s="13"/>
      <c r="E74" s="14"/>
      <c r="F74" s="15"/>
      <c r="G74" s="16"/>
      <c r="H74" s="16"/>
      <c r="I74" s="17"/>
      <c r="J74" s="17"/>
      <c r="K74" s="17"/>
      <c r="L74" s="17"/>
      <c r="M74" s="17"/>
      <c r="N74" s="17"/>
      <c r="O74" s="17"/>
      <c r="P74" s="33"/>
    </row>
    <row r="75" spans="1:16" ht="26.25" customHeight="1" x14ac:dyDescent="0.25">
      <c r="A75" s="82" t="s">
        <v>92</v>
      </c>
      <c r="B75" s="32"/>
      <c r="C75" s="32"/>
      <c r="D75" s="47"/>
      <c r="E75" s="14"/>
      <c r="F75" s="30"/>
      <c r="G75" s="30"/>
      <c r="H75" s="30"/>
      <c r="I75" s="31"/>
      <c r="J75" s="31"/>
      <c r="K75" s="31"/>
      <c r="L75" s="31"/>
      <c r="M75" s="31"/>
      <c r="N75" s="17"/>
      <c r="O75" s="17"/>
      <c r="P75" s="61"/>
    </row>
    <row r="76" spans="1:16" ht="34.5" customHeight="1" x14ac:dyDescent="0.25">
      <c r="A76" s="81" t="s">
        <v>94</v>
      </c>
      <c r="B76" s="45"/>
      <c r="C76" s="45"/>
      <c r="D76" s="9"/>
      <c r="E76" s="9"/>
      <c r="F76" s="10"/>
      <c r="G76" s="10"/>
      <c r="H76" s="10"/>
      <c r="I76" s="11">
        <v>50000</v>
      </c>
      <c r="J76" s="11">
        <f>SUM(J77:J79)</f>
        <v>100000</v>
      </c>
      <c r="K76" s="11">
        <f t="shared" ref="K76:O76" si="19">SUM(K77:K79)</f>
        <v>150000</v>
      </c>
      <c r="L76" s="11">
        <f t="shared" si="19"/>
        <v>300000</v>
      </c>
      <c r="M76" s="11">
        <f t="shared" si="19"/>
        <v>100000</v>
      </c>
      <c r="N76" s="11">
        <f t="shared" si="19"/>
        <v>0</v>
      </c>
      <c r="O76" s="11">
        <f t="shared" si="19"/>
        <v>200000</v>
      </c>
      <c r="P76" s="46"/>
    </row>
    <row r="77" spans="1:16" ht="51" customHeight="1" x14ac:dyDescent="0.25">
      <c r="A77" s="82" t="s">
        <v>215</v>
      </c>
      <c r="B77" s="32" t="s">
        <v>9</v>
      </c>
      <c r="C77" s="32" t="s">
        <v>152</v>
      </c>
      <c r="D77" s="13" t="s">
        <v>153</v>
      </c>
      <c r="E77" s="14" t="s">
        <v>153</v>
      </c>
      <c r="F77" s="15" t="s">
        <v>288</v>
      </c>
      <c r="G77" s="16" t="s">
        <v>154</v>
      </c>
      <c r="H77" s="16" t="s">
        <v>216</v>
      </c>
      <c r="I77" s="17">
        <f ca="1">SUM(I77:I78)</f>
        <v>0</v>
      </c>
      <c r="J77" s="17">
        <v>50000</v>
      </c>
      <c r="K77" s="17">
        <v>100000</v>
      </c>
      <c r="L77" s="17">
        <v>150000</v>
      </c>
      <c r="M77" s="17">
        <v>50000</v>
      </c>
      <c r="N77" s="17"/>
      <c r="O77" s="17">
        <v>100000</v>
      </c>
      <c r="P77" s="33" t="s">
        <v>217</v>
      </c>
    </row>
    <row r="78" spans="1:16" ht="43.5" customHeight="1" x14ac:dyDescent="0.25">
      <c r="A78" s="82" t="s">
        <v>218</v>
      </c>
      <c r="B78" s="32" t="s">
        <v>9</v>
      </c>
      <c r="C78" s="32" t="s">
        <v>152</v>
      </c>
      <c r="D78" s="13" t="s">
        <v>153</v>
      </c>
      <c r="E78" s="14" t="s">
        <v>153</v>
      </c>
      <c r="F78" s="15" t="s">
        <v>156</v>
      </c>
      <c r="G78" s="16" t="s">
        <v>154</v>
      </c>
      <c r="H78" s="16" t="s">
        <v>221</v>
      </c>
      <c r="I78" s="17">
        <v>50000</v>
      </c>
      <c r="J78" s="17">
        <v>50000</v>
      </c>
      <c r="K78" s="17">
        <v>50000</v>
      </c>
      <c r="L78" s="17">
        <v>150000</v>
      </c>
      <c r="M78" s="17">
        <v>50000</v>
      </c>
      <c r="N78" s="17"/>
      <c r="O78" s="17">
        <v>100000</v>
      </c>
      <c r="P78" s="33" t="s">
        <v>155</v>
      </c>
    </row>
    <row r="79" spans="1:16" ht="21.75" customHeight="1" x14ac:dyDescent="0.25">
      <c r="A79" s="82" t="s">
        <v>95</v>
      </c>
      <c r="B79" s="32"/>
      <c r="C79" s="32"/>
      <c r="D79" s="47"/>
      <c r="E79" s="14"/>
      <c r="F79" s="30"/>
      <c r="G79" s="30"/>
      <c r="H79" s="30"/>
      <c r="I79" s="31"/>
      <c r="J79" s="31"/>
      <c r="K79" s="31"/>
      <c r="L79" s="31"/>
      <c r="M79" s="31"/>
      <c r="N79" s="17"/>
      <c r="O79" s="17"/>
      <c r="P79" s="61"/>
    </row>
    <row r="80" spans="1:16" ht="45" customHeight="1" x14ac:dyDescent="0.25">
      <c r="A80" s="81" t="s">
        <v>96</v>
      </c>
      <c r="B80" s="45"/>
      <c r="C80" s="45"/>
      <c r="D80" s="9"/>
      <c r="E80" s="9"/>
      <c r="F80" s="10"/>
      <c r="G80" s="10"/>
      <c r="H80" s="10"/>
      <c r="I80" s="11">
        <f t="shared" ref="I80:O80" si="20">SUM(I81:I83)</f>
        <v>0</v>
      </c>
      <c r="J80" s="11">
        <f t="shared" si="20"/>
        <v>0</v>
      </c>
      <c r="K80" s="11">
        <f t="shared" si="20"/>
        <v>0</v>
      </c>
      <c r="L80" s="11">
        <f t="shared" si="20"/>
        <v>0</v>
      </c>
      <c r="M80" s="11">
        <f t="shared" si="20"/>
        <v>0</v>
      </c>
      <c r="N80" s="11">
        <f t="shared" si="20"/>
        <v>0</v>
      </c>
      <c r="O80" s="11">
        <f t="shared" si="20"/>
        <v>0</v>
      </c>
      <c r="P80" s="46"/>
    </row>
    <row r="81" spans="1:16" ht="28.5" customHeight="1" x14ac:dyDescent="0.25">
      <c r="A81" s="82" t="s">
        <v>97</v>
      </c>
      <c r="B81" s="32" t="s">
        <v>9</v>
      </c>
      <c r="C81" s="32" t="s">
        <v>152</v>
      </c>
      <c r="D81" s="13"/>
      <c r="E81" s="14"/>
      <c r="F81" s="15"/>
      <c r="G81" s="16"/>
      <c r="H81" s="16"/>
      <c r="I81" s="17"/>
      <c r="J81" s="17"/>
      <c r="K81" s="17"/>
      <c r="L81" s="17"/>
      <c r="M81" s="17"/>
      <c r="N81" s="17"/>
      <c r="O81" s="17"/>
      <c r="P81" s="33"/>
    </row>
    <row r="82" spans="1:16" ht="21.75" customHeight="1" x14ac:dyDescent="0.25">
      <c r="A82" s="82" t="s">
        <v>98</v>
      </c>
      <c r="B82" s="32"/>
      <c r="C82" s="32"/>
      <c r="D82" s="13"/>
      <c r="E82" s="14"/>
      <c r="F82" s="15"/>
      <c r="G82" s="16"/>
      <c r="H82" s="16"/>
      <c r="I82" s="17"/>
      <c r="J82" s="17"/>
      <c r="K82" s="17"/>
      <c r="L82" s="17"/>
      <c r="M82" s="17"/>
      <c r="N82" s="17"/>
      <c r="O82" s="17"/>
      <c r="P82" s="33"/>
    </row>
    <row r="83" spans="1:16" ht="21.75" customHeight="1" x14ac:dyDescent="0.25">
      <c r="A83" s="82" t="s">
        <v>99</v>
      </c>
      <c r="B83" s="32"/>
      <c r="C83" s="32"/>
      <c r="D83" s="13"/>
      <c r="E83" s="14"/>
      <c r="F83" s="15"/>
      <c r="G83" s="16"/>
      <c r="H83" s="16"/>
      <c r="I83" s="17"/>
      <c r="J83" s="17"/>
      <c r="K83" s="17"/>
      <c r="L83" s="17"/>
      <c r="M83" s="17"/>
      <c r="N83" s="17"/>
      <c r="O83" s="17"/>
      <c r="P83" s="33"/>
    </row>
    <row r="84" spans="1:16" ht="33" customHeight="1" x14ac:dyDescent="0.25">
      <c r="A84" s="80" t="s">
        <v>101</v>
      </c>
      <c r="B84" s="44" t="s">
        <v>7</v>
      </c>
      <c r="C84" s="44"/>
      <c r="D84" s="7"/>
      <c r="E84" s="7"/>
      <c r="F84" s="7"/>
      <c r="G84" s="7"/>
      <c r="H84" s="7"/>
      <c r="I84" s="8">
        <f t="shared" ref="I84:O84" si="21">SUM(I85,I89,I93)</f>
        <v>150000</v>
      </c>
      <c r="J84" s="8">
        <f t="shared" si="21"/>
        <v>150000</v>
      </c>
      <c r="K84" s="8">
        <f t="shared" si="21"/>
        <v>150000</v>
      </c>
      <c r="L84" s="8">
        <f t="shared" si="21"/>
        <v>450000</v>
      </c>
      <c r="M84" s="8">
        <f t="shared" si="21"/>
        <v>210000</v>
      </c>
      <c r="N84" s="8">
        <f t="shared" si="21"/>
        <v>0</v>
      </c>
      <c r="O84" s="8">
        <f t="shared" si="21"/>
        <v>0</v>
      </c>
      <c r="P84" s="44"/>
    </row>
    <row r="85" spans="1:16" ht="41.25" customHeight="1" x14ac:dyDescent="0.25">
      <c r="A85" s="81" t="s">
        <v>104</v>
      </c>
      <c r="B85" s="45"/>
      <c r="C85" s="45"/>
      <c r="D85" s="9"/>
      <c r="E85" s="9"/>
      <c r="F85" s="10"/>
      <c r="G85" s="10"/>
      <c r="H85" s="10"/>
      <c r="I85" s="11">
        <v>80000</v>
      </c>
      <c r="J85" s="11">
        <f t="shared" ref="J85:O85" si="22">SUM(J86:J88)</f>
        <v>80000</v>
      </c>
      <c r="K85" s="11">
        <f t="shared" si="22"/>
        <v>80000</v>
      </c>
      <c r="L85" s="11">
        <f t="shared" si="22"/>
        <v>240000</v>
      </c>
      <c r="M85" s="11">
        <f t="shared" si="22"/>
        <v>0</v>
      </c>
      <c r="N85" s="11">
        <f t="shared" si="22"/>
        <v>0</v>
      </c>
      <c r="O85" s="11">
        <f t="shared" si="22"/>
        <v>0</v>
      </c>
      <c r="P85" s="46"/>
    </row>
    <row r="86" spans="1:16" ht="62.25" customHeight="1" x14ac:dyDescent="0.25">
      <c r="A86" s="82" t="s">
        <v>219</v>
      </c>
      <c r="B86" s="32" t="s">
        <v>9</v>
      </c>
      <c r="C86" s="32" t="s">
        <v>152</v>
      </c>
      <c r="D86" s="13" t="s">
        <v>153</v>
      </c>
      <c r="E86" s="14" t="s">
        <v>153</v>
      </c>
      <c r="F86" s="15" t="s">
        <v>220</v>
      </c>
      <c r="G86" s="16" t="s">
        <v>154</v>
      </c>
      <c r="H86" s="16" t="s">
        <v>222</v>
      </c>
      <c r="I86" s="17">
        <v>50000</v>
      </c>
      <c r="J86" s="17">
        <v>50000</v>
      </c>
      <c r="K86" s="17">
        <v>50000</v>
      </c>
      <c r="L86" s="17">
        <v>150000</v>
      </c>
      <c r="M86" s="17"/>
      <c r="N86" s="17"/>
      <c r="O86" s="17"/>
      <c r="P86" s="33"/>
    </row>
    <row r="87" spans="1:16" ht="51.75" customHeight="1" x14ac:dyDescent="0.25">
      <c r="A87" s="82" t="s">
        <v>223</v>
      </c>
      <c r="B87" s="32" t="s">
        <v>9</v>
      </c>
      <c r="C87" s="32" t="s">
        <v>152</v>
      </c>
      <c r="D87" s="13" t="s">
        <v>153</v>
      </c>
      <c r="E87" s="14" t="s">
        <v>153</v>
      </c>
      <c r="F87" s="15" t="s">
        <v>220</v>
      </c>
      <c r="G87" s="16" t="s">
        <v>154</v>
      </c>
      <c r="H87" s="16" t="s">
        <v>224</v>
      </c>
      <c r="I87" s="17">
        <v>30000</v>
      </c>
      <c r="J87" s="17">
        <v>30000</v>
      </c>
      <c r="K87" s="17">
        <v>30000</v>
      </c>
      <c r="L87" s="17">
        <v>90000</v>
      </c>
      <c r="M87" s="17"/>
      <c r="N87" s="17"/>
      <c r="O87" s="17"/>
      <c r="P87" s="33"/>
    </row>
    <row r="88" spans="1:16" ht="23.25" customHeight="1" x14ac:dyDescent="0.25">
      <c r="A88" s="82" t="s">
        <v>102</v>
      </c>
      <c r="B88" s="32"/>
      <c r="C88" s="32"/>
      <c r="D88" s="47"/>
      <c r="E88" s="14"/>
      <c r="F88" s="30"/>
      <c r="G88" s="30"/>
      <c r="H88" s="30"/>
      <c r="I88" s="31"/>
      <c r="J88" s="31"/>
      <c r="K88" s="31"/>
      <c r="L88" s="31"/>
      <c r="M88" s="31"/>
      <c r="N88" s="17"/>
      <c r="O88" s="17"/>
      <c r="P88" s="61"/>
    </row>
    <row r="89" spans="1:16" ht="36" customHeight="1" x14ac:dyDescent="0.25">
      <c r="A89" s="81" t="s">
        <v>103</v>
      </c>
      <c r="B89" s="45"/>
      <c r="C89" s="45"/>
      <c r="D89" s="9"/>
      <c r="E89" s="9"/>
      <c r="F89" s="10"/>
      <c r="G89" s="10"/>
      <c r="H89" s="10"/>
      <c r="I89" s="11">
        <v>70000</v>
      </c>
      <c r="J89" s="11">
        <f t="shared" ref="J89:O89" si="23">SUM(J90:J92)</f>
        <v>70000</v>
      </c>
      <c r="K89" s="11">
        <f t="shared" si="23"/>
        <v>70000</v>
      </c>
      <c r="L89" s="11">
        <f t="shared" si="23"/>
        <v>210000</v>
      </c>
      <c r="M89" s="11">
        <f t="shared" si="23"/>
        <v>210000</v>
      </c>
      <c r="N89" s="11">
        <f t="shared" si="23"/>
        <v>0</v>
      </c>
      <c r="O89" s="11">
        <f t="shared" si="23"/>
        <v>0</v>
      </c>
      <c r="P89" s="46"/>
    </row>
    <row r="90" spans="1:16" ht="78.75" customHeight="1" x14ac:dyDescent="0.25">
      <c r="A90" s="82" t="s">
        <v>225</v>
      </c>
      <c r="B90" s="32" t="s">
        <v>9</v>
      </c>
      <c r="C90" s="32" t="s">
        <v>152</v>
      </c>
      <c r="D90" s="86" t="s">
        <v>153</v>
      </c>
      <c r="E90" s="14" t="s">
        <v>153</v>
      </c>
      <c r="F90" s="15" t="s">
        <v>213</v>
      </c>
      <c r="G90" s="16" t="s">
        <v>154</v>
      </c>
      <c r="H90" s="16" t="s">
        <v>226</v>
      </c>
      <c r="I90" s="17">
        <v>70000</v>
      </c>
      <c r="J90" s="17">
        <v>70000</v>
      </c>
      <c r="K90" s="17">
        <v>70000</v>
      </c>
      <c r="L90" s="17">
        <v>210000</v>
      </c>
      <c r="M90" s="17">
        <v>210000</v>
      </c>
      <c r="N90" s="17"/>
      <c r="O90" s="17"/>
      <c r="P90" s="33"/>
    </row>
    <row r="91" spans="1:16" ht="23.25" customHeight="1" x14ac:dyDescent="0.25">
      <c r="A91" s="82" t="s">
        <v>91</v>
      </c>
      <c r="B91" s="32"/>
      <c r="C91" s="32"/>
      <c r="D91" s="13"/>
      <c r="E91" s="14"/>
      <c r="F91" s="15"/>
      <c r="G91" s="16"/>
      <c r="H91" s="16"/>
      <c r="I91" s="17"/>
      <c r="J91" s="17"/>
      <c r="K91" s="17"/>
      <c r="L91" s="17"/>
      <c r="M91" s="17"/>
      <c r="N91" s="17"/>
      <c r="O91" s="17"/>
      <c r="P91" s="33"/>
    </row>
    <row r="92" spans="1:16" ht="23.25" customHeight="1" x14ac:dyDescent="0.25">
      <c r="A92" s="82" t="s">
        <v>92</v>
      </c>
      <c r="B92" s="32"/>
      <c r="C92" s="32"/>
      <c r="D92" s="47"/>
      <c r="E92" s="14"/>
      <c r="F92" s="30"/>
      <c r="G92" s="30"/>
      <c r="H92" s="30"/>
      <c r="I92" s="31"/>
      <c r="J92" s="31"/>
      <c r="K92" s="31"/>
      <c r="L92" s="31"/>
      <c r="M92" s="31"/>
      <c r="N92" s="17"/>
      <c r="O92" s="17"/>
      <c r="P92" s="61"/>
    </row>
    <row r="93" spans="1:16" ht="34.5" customHeight="1" x14ac:dyDescent="0.25">
      <c r="A93" s="81" t="s">
        <v>108</v>
      </c>
      <c r="B93" s="45"/>
      <c r="C93" s="45"/>
      <c r="D93" s="9"/>
      <c r="E93" s="9"/>
      <c r="F93" s="10"/>
      <c r="G93" s="10"/>
      <c r="H93" s="10"/>
      <c r="I93" s="11">
        <f t="shared" ref="I93:O93" si="24">SUM(I94:I96)</f>
        <v>0</v>
      </c>
      <c r="J93" s="11">
        <f t="shared" si="24"/>
        <v>0</v>
      </c>
      <c r="K93" s="11">
        <f t="shared" si="24"/>
        <v>0</v>
      </c>
      <c r="L93" s="11">
        <f t="shared" si="24"/>
        <v>0</v>
      </c>
      <c r="M93" s="11">
        <f t="shared" si="24"/>
        <v>0</v>
      </c>
      <c r="N93" s="11">
        <f t="shared" si="24"/>
        <v>0</v>
      </c>
      <c r="O93" s="11">
        <f t="shared" si="24"/>
        <v>0</v>
      </c>
      <c r="P93" s="46"/>
    </row>
    <row r="94" spans="1:16" ht="22.5" customHeight="1" x14ac:dyDescent="0.25">
      <c r="A94" s="82" t="s">
        <v>105</v>
      </c>
      <c r="B94" s="32" t="s">
        <v>9</v>
      </c>
      <c r="C94" s="32"/>
      <c r="D94" s="13"/>
      <c r="E94" s="14"/>
      <c r="F94" s="15"/>
      <c r="G94" s="16"/>
      <c r="H94" s="16"/>
      <c r="I94" s="17"/>
      <c r="J94" s="17"/>
      <c r="K94" s="17"/>
      <c r="L94" s="17"/>
      <c r="M94" s="17"/>
      <c r="N94" s="17"/>
      <c r="O94" s="17"/>
      <c r="P94" s="33"/>
    </row>
    <row r="95" spans="1:16" ht="25.5" customHeight="1" x14ac:dyDescent="0.25">
      <c r="A95" s="82" t="s">
        <v>106</v>
      </c>
      <c r="B95" s="32"/>
      <c r="C95" s="32"/>
      <c r="D95" s="13"/>
      <c r="E95" s="14"/>
      <c r="F95" s="15"/>
      <c r="G95" s="16"/>
      <c r="H95" s="16"/>
      <c r="I95" s="17"/>
      <c r="J95" s="17"/>
      <c r="K95" s="17"/>
      <c r="L95" s="17"/>
      <c r="M95" s="17"/>
      <c r="N95" s="17"/>
      <c r="O95" s="17"/>
      <c r="P95" s="33"/>
    </row>
    <row r="96" spans="1:16" ht="25.5" customHeight="1" x14ac:dyDescent="0.25">
      <c r="A96" s="82" t="s">
        <v>107</v>
      </c>
      <c r="B96" s="32"/>
      <c r="C96" s="32"/>
      <c r="D96" s="13"/>
      <c r="E96" s="14"/>
      <c r="F96" s="15"/>
      <c r="G96" s="16"/>
      <c r="H96" s="16"/>
      <c r="I96" s="17"/>
      <c r="J96" s="17"/>
      <c r="K96" s="17"/>
      <c r="L96" s="17"/>
      <c r="M96" s="17"/>
      <c r="N96" s="17"/>
      <c r="O96" s="17"/>
      <c r="P96" s="33"/>
    </row>
    <row r="97" spans="1:16" ht="30" customHeight="1" x14ac:dyDescent="0.25">
      <c r="A97" s="80" t="s">
        <v>109</v>
      </c>
      <c r="B97" s="44" t="s">
        <v>7</v>
      </c>
      <c r="C97" s="44"/>
      <c r="D97" s="7"/>
      <c r="E97" s="7"/>
      <c r="F97" s="7"/>
      <c r="G97" s="7"/>
      <c r="H97" s="7"/>
      <c r="I97" s="8">
        <f t="shared" ref="I97:O97" si="25">SUM(I98,I102,I106)</f>
        <v>0</v>
      </c>
      <c r="J97" s="8">
        <f t="shared" si="25"/>
        <v>0</v>
      </c>
      <c r="K97" s="8">
        <f t="shared" si="25"/>
        <v>0</v>
      </c>
      <c r="L97" s="8">
        <f t="shared" si="25"/>
        <v>0</v>
      </c>
      <c r="M97" s="8">
        <f t="shared" si="25"/>
        <v>0</v>
      </c>
      <c r="N97" s="8">
        <f t="shared" si="25"/>
        <v>0</v>
      </c>
      <c r="O97" s="8">
        <f t="shared" si="25"/>
        <v>0</v>
      </c>
      <c r="P97" s="44"/>
    </row>
    <row r="98" spans="1:16" ht="28.5" customHeight="1" x14ac:dyDescent="0.25">
      <c r="A98" s="81" t="s">
        <v>113</v>
      </c>
      <c r="B98" s="45"/>
      <c r="C98" s="45"/>
      <c r="D98" s="9"/>
      <c r="E98" s="9"/>
      <c r="F98" s="10"/>
      <c r="G98" s="10"/>
      <c r="H98" s="10"/>
      <c r="I98" s="11"/>
      <c r="J98" s="11">
        <f t="shared" ref="J98:O98" si="26">SUM(J99:J101)</f>
        <v>0</v>
      </c>
      <c r="K98" s="11">
        <f t="shared" si="26"/>
        <v>0</v>
      </c>
      <c r="L98" s="11">
        <f t="shared" si="26"/>
        <v>0</v>
      </c>
      <c r="M98" s="11">
        <f t="shared" si="26"/>
        <v>0</v>
      </c>
      <c r="N98" s="11">
        <f t="shared" si="26"/>
        <v>0</v>
      </c>
      <c r="O98" s="11">
        <f t="shared" si="26"/>
        <v>0</v>
      </c>
      <c r="P98" s="46"/>
    </row>
    <row r="99" spans="1:16" ht="24.75" customHeight="1" x14ac:dyDescent="0.25">
      <c r="A99" s="82" t="s">
        <v>110</v>
      </c>
      <c r="B99" s="32" t="s">
        <v>9</v>
      </c>
      <c r="C99" s="32"/>
      <c r="D99" s="13"/>
      <c r="E99" s="14"/>
      <c r="F99" s="15"/>
      <c r="G99" s="16"/>
      <c r="H99" s="16"/>
      <c r="I99" s="17"/>
      <c r="J99" s="17"/>
      <c r="K99" s="17"/>
      <c r="L99" s="17"/>
      <c r="M99" s="17"/>
      <c r="N99" s="17"/>
      <c r="O99" s="17"/>
      <c r="P99" s="33"/>
    </row>
    <row r="100" spans="1:16" ht="24" customHeight="1" x14ac:dyDescent="0.25">
      <c r="A100" s="82" t="s">
        <v>111</v>
      </c>
      <c r="B100" s="32"/>
      <c r="C100" s="32"/>
      <c r="D100" s="13"/>
      <c r="E100" s="14"/>
      <c r="F100" s="15"/>
      <c r="G100" s="16"/>
      <c r="H100" s="16"/>
      <c r="I100" s="17"/>
      <c r="J100" s="17"/>
      <c r="K100" s="17"/>
      <c r="L100" s="17"/>
      <c r="M100" s="17"/>
      <c r="N100" s="17"/>
      <c r="O100" s="17"/>
      <c r="P100" s="33"/>
    </row>
    <row r="101" spans="1:16" ht="23.25" customHeight="1" x14ac:dyDescent="0.25">
      <c r="A101" s="82" t="s">
        <v>112</v>
      </c>
      <c r="B101" s="32"/>
      <c r="C101" s="32"/>
      <c r="D101" s="47"/>
      <c r="E101" s="14"/>
      <c r="F101" s="30"/>
      <c r="G101" s="30"/>
      <c r="H101" s="30"/>
      <c r="I101" s="31"/>
      <c r="J101" s="31"/>
      <c r="K101" s="31"/>
      <c r="L101" s="31"/>
      <c r="M101" s="31"/>
      <c r="N101" s="17"/>
      <c r="O101" s="17"/>
      <c r="P101" s="61"/>
    </row>
    <row r="102" spans="1:16" ht="31.5" customHeight="1" x14ac:dyDescent="0.25">
      <c r="A102" s="81" t="s">
        <v>114</v>
      </c>
      <c r="B102" s="45"/>
      <c r="C102" s="45"/>
      <c r="D102" s="9"/>
      <c r="E102" s="9"/>
      <c r="F102" s="10"/>
      <c r="G102" s="10"/>
      <c r="H102" s="10"/>
      <c r="I102" s="11"/>
      <c r="J102" s="11">
        <f t="shared" ref="J102:O102" si="27">SUM(J103:J105)</f>
        <v>0</v>
      </c>
      <c r="K102" s="11">
        <f t="shared" si="27"/>
        <v>0</v>
      </c>
      <c r="L102" s="11">
        <f t="shared" si="27"/>
        <v>0</v>
      </c>
      <c r="M102" s="11">
        <f t="shared" si="27"/>
        <v>0</v>
      </c>
      <c r="N102" s="11">
        <f t="shared" si="27"/>
        <v>0</v>
      </c>
      <c r="O102" s="11">
        <f t="shared" si="27"/>
        <v>0</v>
      </c>
      <c r="P102" s="46"/>
    </row>
    <row r="103" spans="1:16" ht="21.75" customHeight="1" x14ac:dyDescent="0.25">
      <c r="A103" s="82" t="s">
        <v>115</v>
      </c>
      <c r="B103" s="32" t="s">
        <v>9</v>
      </c>
      <c r="C103" s="32"/>
      <c r="D103" s="13"/>
      <c r="E103" s="14"/>
      <c r="F103" s="15"/>
      <c r="G103" s="16"/>
      <c r="H103" s="16"/>
      <c r="I103" s="17"/>
      <c r="J103" s="17"/>
      <c r="K103" s="17"/>
      <c r="L103" s="17"/>
      <c r="M103" s="17"/>
      <c r="N103" s="17"/>
      <c r="O103" s="17"/>
      <c r="P103" s="33"/>
    </row>
    <row r="104" spans="1:16" ht="21.75" customHeight="1" x14ac:dyDescent="0.25">
      <c r="A104" s="82" t="s">
        <v>116</v>
      </c>
      <c r="B104" s="32"/>
      <c r="C104" s="32"/>
      <c r="D104" s="13"/>
      <c r="E104" s="14"/>
      <c r="F104" s="15"/>
      <c r="G104" s="16"/>
      <c r="H104" s="16"/>
      <c r="I104" s="17"/>
      <c r="J104" s="17"/>
      <c r="K104" s="17"/>
      <c r="L104" s="17"/>
      <c r="M104" s="17"/>
      <c r="N104" s="17"/>
      <c r="O104" s="17"/>
      <c r="P104" s="33"/>
    </row>
    <row r="105" spans="1:16" ht="22.5" customHeight="1" x14ac:dyDescent="0.25">
      <c r="A105" s="82" t="s">
        <v>118</v>
      </c>
      <c r="B105" s="32"/>
      <c r="C105" s="32"/>
      <c r="D105" s="47"/>
      <c r="E105" s="14"/>
      <c r="F105" s="30"/>
      <c r="G105" s="30"/>
      <c r="H105" s="30"/>
      <c r="I105" s="31"/>
      <c r="J105" s="31"/>
      <c r="K105" s="31"/>
      <c r="L105" s="31"/>
      <c r="M105" s="31"/>
      <c r="N105" s="17"/>
      <c r="O105" s="17"/>
      <c r="P105" s="61"/>
    </row>
    <row r="106" spans="1:16" ht="48" customHeight="1" x14ac:dyDescent="0.25">
      <c r="A106" s="81" t="s">
        <v>119</v>
      </c>
      <c r="B106" s="45"/>
      <c r="C106" s="45"/>
      <c r="D106" s="9"/>
      <c r="E106" s="9"/>
      <c r="F106" s="10"/>
      <c r="G106" s="10"/>
      <c r="H106" s="10"/>
      <c r="I106" s="11"/>
      <c r="J106" s="11">
        <f t="shared" ref="J106:O106" si="28">SUM(J107:J109)</f>
        <v>0</v>
      </c>
      <c r="K106" s="11">
        <f t="shared" si="28"/>
        <v>0</v>
      </c>
      <c r="L106" s="11">
        <f t="shared" si="28"/>
        <v>0</v>
      </c>
      <c r="M106" s="11">
        <f t="shared" si="28"/>
        <v>0</v>
      </c>
      <c r="N106" s="11">
        <f t="shared" si="28"/>
        <v>0</v>
      </c>
      <c r="O106" s="11">
        <f t="shared" si="28"/>
        <v>0</v>
      </c>
      <c r="P106" s="46"/>
    </row>
    <row r="107" spans="1:16" ht="25.5" customHeight="1" x14ac:dyDescent="0.25">
      <c r="A107" s="82" t="s">
        <v>120</v>
      </c>
      <c r="B107" s="32" t="s">
        <v>9</v>
      </c>
      <c r="C107" s="32"/>
      <c r="D107" s="13"/>
      <c r="E107" s="14"/>
      <c r="F107" s="15"/>
      <c r="G107" s="16"/>
      <c r="H107" s="16"/>
      <c r="I107" s="17"/>
      <c r="J107" s="17"/>
      <c r="K107" s="17"/>
      <c r="L107" s="17"/>
      <c r="M107" s="17"/>
      <c r="N107" s="17"/>
      <c r="O107" s="17"/>
      <c r="P107" s="33"/>
    </row>
    <row r="108" spans="1:16" ht="24.75" customHeight="1" x14ac:dyDescent="0.25">
      <c r="A108" s="82" t="s">
        <v>121</v>
      </c>
      <c r="B108" s="32"/>
      <c r="C108" s="32"/>
      <c r="D108" s="13"/>
      <c r="E108" s="14"/>
      <c r="F108" s="15"/>
      <c r="G108" s="16"/>
      <c r="H108" s="16"/>
      <c r="I108" s="17"/>
      <c r="J108" s="17"/>
      <c r="K108" s="17"/>
      <c r="L108" s="17"/>
      <c r="M108" s="17"/>
      <c r="N108" s="17"/>
      <c r="O108" s="17"/>
      <c r="P108" s="33"/>
    </row>
    <row r="109" spans="1:16" ht="25.5" customHeight="1" x14ac:dyDescent="0.25">
      <c r="A109" s="82" t="s">
        <v>117</v>
      </c>
      <c r="B109" s="32"/>
      <c r="C109" s="32"/>
      <c r="D109" s="47"/>
      <c r="E109" s="14"/>
      <c r="F109" s="30"/>
      <c r="G109" s="30"/>
      <c r="H109" s="30"/>
      <c r="I109" s="31"/>
      <c r="J109" s="31"/>
      <c r="K109" s="31"/>
      <c r="L109" s="31"/>
      <c r="M109" s="31"/>
      <c r="N109" s="17"/>
      <c r="O109" s="17"/>
      <c r="P109" s="61"/>
    </row>
    <row r="110" spans="1:16" ht="46.5" customHeight="1" x14ac:dyDescent="0.25">
      <c r="A110" s="80" t="s">
        <v>122</v>
      </c>
      <c r="B110" s="44" t="s">
        <v>7</v>
      </c>
      <c r="C110" s="44"/>
      <c r="D110" s="7"/>
      <c r="E110" s="7"/>
      <c r="F110" s="7"/>
      <c r="G110" s="7"/>
      <c r="H110" s="7"/>
      <c r="I110" s="8">
        <f>SUM(I111,I115,I123)</f>
        <v>1651000</v>
      </c>
      <c r="J110" s="85">
        <f>SUM(J111,J115,J123,)</f>
        <v>640000</v>
      </c>
      <c r="K110" s="85">
        <f>SUM(K111,K115,K123,)</f>
        <v>590000</v>
      </c>
      <c r="L110" s="85">
        <f t="shared" ref="L110:N110" si="29">SUM(L111,L115,L123,)</f>
        <v>2881000</v>
      </c>
      <c r="M110" s="85">
        <f t="shared" si="29"/>
        <v>1298000</v>
      </c>
      <c r="N110" s="85">
        <f t="shared" si="29"/>
        <v>0</v>
      </c>
      <c r="O110" s="8">
        <f>SUM(O111,O115,O123)</f>
        <v>1583000</v>
      </c>
      <c r="P110" s="44"/>
    </row>
    <row r="111" spans="1:16" ht="32.25" customHeight="1" x14ac:dyDescent="0.25">
      <c r="A111" s="81" t="s">
        <v>123</v>
      </c>
      <c r="B111" s="45"/>
      <c r="C111" s="45"/>
      <c r="D111" s="9"/>
      <c r="E111" s="9"/>
      <c r="F111" s="10"/>
      <c r="G111" s="10"/>
      <c r="H111" s="10"/>
      <c r="I111" s="11">
        <v>400000</v>
      </c>
      <c r="J111" s="11">
        <f>SUM(J112:J114)</f>
        <v>400000</v>
      </c>
      <c r="K111" s="11">
        <f t="shared" ref="K111:O111" si="30">SUM(K112:K114)</f>
        <v>400000</v>
      </c>
      <c r="L111" s="11">
        <f t="shared" si="30"/>
        <v>1200000</v>
      </c>
      <c r="M111" s="11">
        <f t="shared" si="30"/>
        <v>60000</v>
      </c>
      <c r="N111" s="11">
        <f t="shared" si="30"/>
        <v>0</v>
      </c>
      <c r="O111" s="11">
        <f t="shared" si="30"/>
        <v>1140000</v>
      </c>
      <c r="P111" s="46"/>
    </row>
    <row r="112" spans="1:16" ht="42" customHeight="1" x14ac:dyDescent="0.25">
      <c r="A112" s="82" t="s">
        <v>249</v>
      </c>
      <c r="B112" s="32" t="s">
        <v>9</v>
      </c>
      <c r="C112" s="32" t="s">
        <v>152</v>
      </c>
      <c r="D112" s="13" t="s">
        <v>153</v>
      </c>
      <c r="E112" s="14" t="s">
        <v>153</v>
      </c>
      <c r="F112" s="15" t="s">
        <v>252</v>
      </c>
      <c r="G112" s="16" t="s">
        <v>154</v>
      </c>
      <c r="H112" s="16" t="s">
        <v>250</v>
      </c>
      <c r="I112" s="17">
        <v>400000</v>
      </c>
      <c r="J112" s="17">
        <v>400000</v>
      </c>
      <c r="K112" s="17">
        <v>400000</v>
      </c>
      <c r="L112" s="17">
        <v>1200000</v>
      </c>
      <c r="M112" s="17">
        <v>60000</v>
      </c>
      <c r="N112" s="17"/>
      <c r="O112" s="17">
        <v>1140000</v>
      </c>
      <c r="P112" s="33" t="s">
        <v>251</v>
      </c>
    </row>
    <row r="113" spans="1:16" ht="23.25" customHeight="1" x14ac:dyDescent="0.25">
      <c r="A113" s="82" t="s">
        <v>124</v>
      </c>
      <c r="B113" s="32"/>
      <c r="C113" s="32"/>
      <c r="D113" s="13"/>
      <c r="E113" s="14"/>
      <c r="F113" s="15"/>
      <c r="G113" s="16"/>
      <c r="H113" s="16"/>
      <c r="I113" s="17"/>
      <c r="J113" s="17"/>
      <c r="K113" s="17"/>
      <c r="L113" s="17"/>
      <c r="M113" s="17"/>
      <c r="N113" s="17"/>
      <c r="O113" s="17"/>
      <c r="P113" s="33"/>
    </row>
    <row r="114" spans="1:16" ht="23.25" customHeight="1" x14ac:dyDescent="0.25">
      <c r="A114" s="82" t="s">
        <v>125</v>
      </c>
      <c r="B114" s="32"/>
      <c r="C114" s="32"/>
      <c r="D114" s="47"/>
      <c r="E114" s="14"/>
      <c r="F114" s="30"/>
      <c r="G114" s="30"/>
      <c r="H114" s="30"/>
      <c r="I114" s="31"/>
      <c r="J114" s="31"/>
      <c r="K114" s="31"/>
      <c r="L114" s="31"/>
      <c r="M114" s="31"/>
      <c r="N114" s="17"/>
      <c r="O114" s="17"/>
      <c r="P114" s="61"/>
    </row>
    <row r="115" spans="1:16" ht="36" customHeight="1" x14ac:dyDescent="0.25">
      <c r="A115" s="81" t="s">
        <v>126</v>
      </c>
      <c r="B115" s="45"/>
      <c r="C115" s="45"/>
      <c r="D115" s="9"/>
      <c r="E115" s="9"/>
      <c r="F115" s="10"/>
      <c r="G115" s="10"/>
      <c r="H115" s="10"/>
      <c r="I115" s="11">
        <f>SUM(I116:I122)</f>
        <v>581000</v>
      </c>
      <c r="J115" s="11">
        <f t="shared" ref="J115:N115" si="31">SUM(J116:J121)</f>
        <v>70000</v>
      </c>
      <c r="K115" s="11">
        <f>SUM(K116:K122)</f>
        <v>50000</v>
      </c>
      <c r="L115" s="11">
        <f>SUM(L116:L122)</f>
        <v>701000</v>
      </c>
      <c r="M115" s="11">
        <f>SUM(M116:M122)</f>
        <v>288000</v>
      </c>
      <c r="N115" s="11">
        <f t="shared" si="31"/>
        <v>0</v>
      </c>
      <c r="O115" s="11">
        <f>SUM(O116:O122)</f>
        <v>413000</v>
      </c>
      <c r="P115" s="46"/>
    </row>
    <row r="116" spans="1:16" ht="29.25" customHeight="1" x14ac:dyDescent="0.25">
      <c r="A116" s="82" t="s">
        <v>253</v>
      </c>
      <c r="B116" s="32" t="s">
        <v>9</v>
      </c>
      <c r="C116" s="32" t="s">
        <v>152</v>
      </c>
      <c r="D116" s="13" t="s">
        <v>153</v>
      </c>
      <c r="E116" s="14" t="s">
        <v>153</v>
      </c>
      <c r="F116" s="15" t="s">
        <v>252</v>
      </c>
      <c r="G116" s="16" t="s">
        <v>154</v>
      </c>
      <c r="H116" s="16" t="s">
        <v>254</v>
      </c>
      <c r="I116" s="17">
        <v>40000</v>
      </c>
      <c r="J116" s="17">
        <v>20000</v>
      </c>
      <c r="K116" s="17">
        <v>0</v>
      </c>
      <c r="L116" s="17">
        <v>60000</v>
      </c>
      <c r="M116" s="17">
        <v>20000</v>
      </c>
      <c r="N116" s="17"/>
      <c r="O116" s="17">
        <v>40000</v>
      </c>
      <c r="P116" s="33" t="s">
        <v>255</v>
      </c>
    </row>
    <row r="117" spans="1:16" ht="27.75" customHeight="1" x14ac:dyDescent="0.25">
      <c r="A117" s="82" t="s">
        <v>256</v>
      </c>
      <c r="B117" s="32" t="s">
        <v>9</v>
      </c>
      <c r="C117" s="32" t="s">
        <v>152</v>
      </c>
      <c r="D117" s="13" t="s">
        <v>153</v>
      </c>
      <c r="E117" s="14" t="s">
        <v>153</v>
      </c>
      <c r="F117" s="15" t="s">
        <v>252</v>
      </c>
      <c r="G117" s="16" t="s">
        <v>154</v>
      </c>
      <c r="H117" s="16" t="s">
        <v>257</v>
      </c>
      <c r="I117" s="17">
        <v>80000</v>
      </c>
      <c r="J117" s="17">
        <v>0</v>
      </c>
      <c r="K117" s="17">
        <v>0</v>
      </c>
      <c r="L117" s="17">
        <v>80000</v>
      </c>
      <c r="M117" s="17">
        <v>40000</v>
      </c>
      <c r="N117" s="17"/>
      <c r="O117" s="17">
        <v>40000</v>
      </c>
      <c r="P117" s="33" t="s">
        <v>255</v>
      </c>
    </row>
    <row r="118" spans="1:16" ht="27.75" customHeight="1" x14ac:dyDescent="0.25">
      <c r="A118" s="82" t="s">
        <v>259</v>
      </c>
      <c r="B118" s="89" t="s">
        <v>9</v>
      </c>
      <c r="C118" s="89" t="s">
        <v>152</v>
      </c>
      <c r="D118" s="13" t="s">
        <v>153</v>
      </c>
      <c r="E118" s="86" t="s">
        <v>153</v>
      </c>
      <c r="F118" s="15" t="s">
        <v>252</v>
      </c>
      <c r="G118" s="87" t="s">
        <v>154</v>
      </c>
      <c r="H118" s="87" t="s">
        <v>258</v>
      </c>
      <c r="I118" s="88">
        <v>78000</v>
      </c>
      <c r="J118" s="88">
        <v>20000</v>
      </c>
      <c r="K118" s="88">
        <v>20000</v>
      </c>
      <c r="L118" s="88">
        <v>118000</v>
      </c>
      <c r="M118" s="88">
        <v>118000</v>
      </c>
      <c r="N118" s="88"/>
      <c r="O118" s="88"/>
      <c r="P118" s="90"/>
    </row>
    <row r="119" spans="1:16" ht="27.75" customHeight="1" x14ac:dyDescent="0.25">
      <c r="A119" s="82" t="s">
        <v>260</v>
      </c>
      <c r="B119" s="89" t="s">
        <v>9</v>
      </c>
      <c r="C119" s="89" t="s">
        <v>152</v>
      </c>
      <c r="D119" s="13" t="s">
        <v>153</v>
      </c>
      <c r="E119" s="86" t="s">
        <v>153</v>
      </c>
      <c r="F119" s="15" t="s">
        <v>252</v>
      </c>
      <c r="G119" s="87" t="s">
        <v>154</v>
      </c>
      <c r="H119" s="87" t="s">
        <v>261</v>
      </c>
      <c r="I119" s="88">
        <v>33000</v>
      </c>
      <c r="J119" s="88"/>
      <c r="K119" s="88"/>
      <c r="L119" s="88">
        <v>33000</v>
      </c>
      <c r="M119" s="88"/>
      <c r="N119" s="88"/>
      <c r="O119" s="88">
        <v>33000</v>
      </c>
      <c r="P119" s="90" t="s">
        <v>246</v>
      </c>
    </row>
    <row r="120" spans="1:16" ht="27.75" customHeight="1" x14ac:dyDescent="0.25">
      <c r="A120" s="82" t="s">
        <v>262</v>
      </c>
      <c r="B120" s="89" t="s">
        <v>9</v>
      </c>
      <c r="C120" s="89" t="s">
        <v>152</v>
      </c>
      <c r="D120" s="13" t="s">
        <v>153</v>
      </c>
      <c r="E120" s="86" t="s">
        <v>153</v>
      </c>
      <c r="F120" s="15" t="s">
        <v>252</v>
      </c>
      <c r="G120" s="87" t="s">
        <v>154</v>
      </c>
      <c r="H120" s="87" t="s">
        <v>263</v>
      </c>
      <c r="I120" s="88">
        <v>20000</v>
      </c>
      <c r="J120" s="88">
        <v>30000</v>
      </c>
      <c r="K120" s="88">
        <v>30000</v>
      </c>
      <c r="L120" s="88">
        <v>80000</v>
      </c>
      <c r="M120" s="88">
        <v>80000</v>
      </c>
      <c r="N120" s="88"/>
      <c r="O120" s="88"/>
      <c r="P120" s="90"/>
    </row>
    <row r="121" spans="1:16" ht="50.25" customHeight="1" x14ac:dyDescent="0.25">
      <c r="A121" s="82" t="s">
        <v>264</v>
      </c>
      <c r="B121" s="32" t="s">
        <v>9</v>
      </c>
      <c r="C121" s="32" t="s">
        <v>152</v>
      </c>
      <c r="D121" s="100" t="s">
        <v>153</v>
      </c>
      <c r="E121" s="101" t="s">
        <v>153</v>
      </c>
      <c r="F121" s="15" t="s">
        <v>252</v>
      </c>
      <c r="G121" s="30" t="s">
        <v>154</v>
      </c>
      <c r="H121" s="30" t="s">
        <v>265</v>
      </c>
      <c r="I121" s="31">
        <v>30000</v>
      </c>
      <c r="J121" s="31"/>
      <c r="K121" s="31"/>
      <c r="L121" s="31">
        <v>30000</v>
      </c>
      <c r="M121" s="31">
        <v>30000</v>
      </c>
      <c r="N121" s="17"/>
      <c r="O121" s="17"/>
      <c r="P121" s="61"/>
    </row>
    <row r="122" spans="1:16" ht="50.25" customHeight="1" x14ac:dyDescent="0.25">
      <c r="A122" s="82" t="s">
        <v>289</v>
      </c>
      <c r="B122" s="89" t="s">
        <v>9</v>
      </c>
      <c r="C122" s="89" t="s">
        <v>152</v>
      </c>
      <c r="D122" s="100" t="s">
        <v>153</v>
      </c>
      <c r="E122" s="101" t="s">
        <v>153</v>
      </c>
      <c r="F122" s="15" t="s">
        <v>156</v>
      </c>
      <c r="G122" s="30" t="s">
        <v>154</v>
      </c>
      <c r="H122" s="30" t="s">
        <v>290</v>
      </c>
      <c r="I122" s="31">
        <v>300000</v>
      </c>
      <c r="J122" s="31"/>
      <c r="K122" s="31"/>
      <c r="L122" s="31">
        <v>300000</v>
      </c>
      <c r="M122" s="31"/>
      <c r="N122" s="88"/>
      <c r="O122" s="88">
        <v>300000</v>
      </c>
      <c r="P122" s="61" t="s">
        <v>291</v>
      </c>
    </row>
    <row r="123" spans="1:16" ht="35.25" customHeight="1" x14ac:dyDescent="0.25">
      <c r="A123" s="81" t="s">
        <v>127</v>
      </c>
      <c r="B123" s="45"/>
      <c r="C123" s="45"/>
      <c r="D123" s="9"/>
      <c r="E123" s="103"/>
      <c r="F123" s="10"/>
      <c r="G123" s="10"/>
      <c r="H123" s="10"/>
      <c r="I123" s="11">
        <v>670000</v>
      </c>
      <c r="J123" s="11">
        <f t="shared" ref="J123:O123" si="32">SUM(J124:J126)</f>
        <v>170000</v>
      </c>
      <c r="K123" s="11">
        <f t="shared" si="32"/>
        <v>140000</v>
      </c>
      <c r="L123" s="11">
        <f t="shared" si="32"/>
        <v>980000</v>
      </c>
      <c r="M123" s="11">
        <f t="shared" si="32"/>
        <v>950000</v>
      </c>
      <c r="N123" s="11">
        <f t="shared" si="32"/>
        <v>0</v>
      </c>
      <c r="O123" s="11">
        <f t="shared" si="32"/>
        <v>30000</v>
      </c>
      <c r="P123" s="46"/>
    </row>
    <row r="124" spans="1:16" ht="26.25" customHeight="1" x14ac:dyDescent="0.25">
      <c r="A124" s="82" t="s">
        <v>266</v>
      </c>
      <c r="B124" s="32" t="s">
        <v>9</v>
      </c>
      <c r="C124" s="32" t="s">
        <v>152</v>
      </c>
      <c r="D124" s="13" t="s">
        <v>153</v>
      </c>
      <c r="E124" s="14" t="s">
        <v>153</v>
      </c>
      <c r="F124" s="15" t="s">
        <v>252</v>
      </c>
      <c r="G124" s="16" t="s">
        <v>154</v>
      </c>
      <c r="H124" s="16" t="s">
        <v>267</v>
      </c>
      <c r="I124" s="17">
        <v>130000</v>
      </c>
      <c r="J124" s="17">
        <v>130000</v>
      </c>
      <c r="K124" s="17">
        <v>100000</v>
      </c>
      <c r="L124" s="17">
        <v>360000</v>
      </c>
      <c r="M124" s="17">
        <v>330000</v>
      </c>
      <c r="N124" s="17"/>
      <c r="O124" s="17">
        <v>30000</v>
      </c>
      <c r="P124" s="33" t="s">
        <v>255</v>
      </c>
    </row>
    <row r="125" spans="1:16" ht="25.5" customHeight="1" x14ac:dyDescent="0.25">
      <c r="A125" s="82" t="s">
        <v>268</v>
      </c>
      <c r="B125" s="32" t="s">
        <v>9</v>
      </c>
      <c r="C125" s="32" t="s">
        <v>152</v>
      </c>
      <c r="D125" s="13" t="s">
        <v>153</v>
      </c>
      <c r="E125" s="14" t="s">
        <v>153</v>
      </c>
      <c r="F125" s="15" t="s">
        <v>252</v>
      </c>
      <c r="G125" s="16" t="s">
        <v>154</v>
      </c>
      <c r="H125" s="16" t="s">
        <v>269</v>
      </c>
      <c r="I125" s="17">
        <v>540000</v>
      </c>
      <c r="J125" s="17">
        <v>40000</v>
      </c>
      <c r="K125" s="17">
        <v>40000</v>
      </c>
      <c r="L125" s="17">
        <v>620000</v>
      </c>
      <c r="M125" s="17">
        <v>620000</v>
      </c>
      <c r="N125" s="17"/>
      <c r="O125" s="17"/>
      <c r="P125" s="33"/>
    </row>
    <row r="126" spans="1:16" ht="25.5" customHeight="1" x14ac:dyDescent="0.25">
      <c r="A126" s="82" t="s">
        <v>128</v>
      </c>
      <c r="B126" s="32"/>
      <c r="C126" s="32"/>
      <c r="D126" s="47"/>
      <c r="E126" s="14"/>
      <c r="F126" s="30"/>
      <c r="G126" s="30"/>
      <c r="H126" s="30"/>
      <c r="I126" s="31"/>
      <c r="J126" s="31"/>
      <c r="K126" s="31"/>
      <c r="L126" s="31"/>
      <c r="M126" s="31"/>
      <c r="N126" s="17"/>
      <c r="O126" s="17"/>
      <c r="P126" s="61"/>
    </row>
    <row r="127" spans="1:16" ht="25.5" x14ac:dyDescent="0.25">
      <c r="A127" s="79" t="s">
        <v>129</v>
      </c>
      <c r="B127" s="39" t="s">
        <v>7</v>
      </c>
      <c r="C127" s="39"/>
      <c r="D127" s="40"/>
      <c r="E127" s="40"/>
      <c r="F127" s="41"/>
      <c r="G127" s="41"/>
      <c r="H127" s="41"/>
      <c r="I127" s="42">
        <f t="shared" ref="I127:O127" si="33">SUM(I128,I145)</f>
        <v>3046750</v>
      </c>
      <c r="J127" s="42">
        <f t="shared" si="33"/>
        <v>4087000</v>
      </c>
      <c r="K127" s="42">
        <f t="shared" si="33"/>
        <v>7880000</v>
      </c>
      <c r="L127" s="42">
        <f t="shared" si="33"/>
        <v>15013750</v>
      </c>
      <c r="M127" s="42">
        <f t="shared" si="33"/>
        <v>4739100</v>
      </c>
      <c r="N127" s="42">
        <f t="shared" si="33"/>
        <v>4000000</v>
      </c>
      <c r="O127" s="42">
        <f t="shared" si="33"/>
        <v>6274650</v>
      </c>
      <c r="P127" s="43"/>
    </row>
    <row r="128" spans="1:16" ht="42" customHeight="1" x14ac:dyDescent="0.25">
      <c r="A128" s="80" t="s">
        <v>130</v>
      </c>
      <c r="B128" s="44" t="s">
        <v>7</v>
      </c>
      <c r="C128" s="44"/>
      <c r="D128" s="7"/>
      <c r="E128" s="7"/>
      <c r="F128" s="7"/>
      <c r="G128" s="7"/>
      <c r="H128" s="7"/>
      <c r="I128" s="8">
        <f t="shared" ref="I128:O128" si="34">SUM(I129,I133,I137,I141)</f>
        <v>446750</v>
      </c>
      <c r="J128" s="8">
        <f t="shared" si="34"/>
        <v>320000</v>
      </c>
      <c r="K128" s="8">
        <f t="shared" si="34"/>
        <v>470000</v>
      </c>
      <c r="L128" s="8">
        <f t="shared" si="34"/>
        <v>1236750</v>
      </c>
      <c r="M128" s="8">
        <f t="shared" si="34"/>
        <v>538100</v>
      </c>
      <c r="N128" s="8">
        <f t="shared" si="34"/>
        <v>0</v>
      </c>
      <c r="O128" s="8">
        <f t="shared" si="34"/>
        <v>698650</v>
      </c>
      <c r="P128" s="44"/>
    </row>
    <row r="129" spans="1:16" ht="38.25" x14ac:dyDescent="0.25">
      <c r="A129" s="81" t="s">
        <v>131</v>
      </c>
      <c r="B129" s="45"/>
      <c r="C129" s="45"/>
      <c r="D129" s="9"/>
      <c r="E129" s="9"/>
      <c r="F129" s="10"/>
      <c r="G129" s="10"/>
      <c r="H129" s="10"/>
      <c r="I129" s="11">
        <f>I132+I131+I130</f>
        <v>0</v>
      </c>
      <c r="J129" s="20">
        <f>SUM(J130,J131,J132)</f>
        <v>0</v>
      </c>
      <c r="K129" s="11">
        <f t="shared" ref="K129:O129" si="35">SUM(K130:K132)</f>
        <v>0</v>
      </c>
      <c r="L129" s="11">
        <f t="shared" si="35"/>
        <v>0</v>
      </c>
      <c r="M129" s="11">
        <f t="shared" si="35"/>
        <v>0</v>
      </c>
      <c r="N129" s="11">
        <f t="shared" si="35"/>
        <v>0</v>
      </c>
      <c r="O129" s="11">
        <f t="shared" si="35"/>
        <v>0</v>
      </c>
      <c r="P129" s="46"/>
    </row>
    <row r="130" spans="1:16" x14ac:dyDescent="0.25">
      <c r="A130" s="82" t="s">
        <v>132</v>
      </c>
      <c r="B130" s="32" t="s">
        <v>9</v>
      </c>
      <c r="C130" s="32"/>
      <c r="D130" s="13"/>
      <c r="E130" s="14"/>
      <c r="F130" s="15"/>
      <c r="G130" s="16"/>
      <c r="H130" s="16"/>
      <c r="I130" s="17"/>
      <c r="J130" s="17"/>
      <c r="K130" s="17"/>
      <c r="L130" s="17"/>
      <c r="M130" s="17"/>
      <c r="N130" s="17"/>
      <c r="O130" s="17"/>
      <c r="P130" s="33"/>
    </row>
    <row r="131" spans="1:16" x14ac:dyDescent="0.25">
      <c r="A131" s="82" t="s">
        <v>133</v>
      </c>
      <c r="B131" s="32"/>
      <c r="C131" s="32"/>
      <c r="D131" s="13"/>
      <c r="E131" s="14"/>
      <c r="F131" s="15"/>
      <c r="G131" s="16"/>
      <c r="H131" s="16"/>
      <c r="I131" s="17"/>
      <c r="J131" s="17"/>
      <c r="K131" s="17"/>
      <c r="L131" s="17"/>
      <c r="M131" s="17"/>
      <c r="N131" s="17"/>
      <c r="O131" s="17"/>
      <c r="P131" s="33"/>
    </row>
    <row r="132" spans="1:16" x14ac:dyDescent="0.25">
      <c r="A132" s="82" t="s">
        <v>134</v>
      </c>
      <c r="B132" s="32"/>
      <c r="C132" s="32"/>
      <c r="D132" s="47"/>
      <c r="E132" s="14"/>
      <c r="F132" s="30"/>
      <c r="G132" s="30"/>
      <c r="H132" s="30"/>
      <c r="I132" s="31"/>
      <c r="J132" s="31"/>
      <c r="K132" s="31"/>
      <c r="L132" s="31"/>
      <c r="M132" s="31"/>
      <c r="N132" s="17"/>
      <c r="O132" s="17"/>
      <c r="P132" s="61"/>
    </row>
    <row r="133" spans="1:16" ht="25.5" x14ac:dyDescent="0.25">
      <c r="A133" s="81" t="s">
        <v>135</v>
      </c>
      <c r="B133" s="45" t="s">
        <v>7</v>
      </c>
      <c r="C133" s="45"/>
      <c r="D133" s="9"/>
      <c r="E133" s="9"/>
      <c r="F133" s="10"/>
      <c r="G133" s="10"/>
      <c r="H133" s="10"/>
      <c r="I133" s="20">
        <v>126750</v>
      </c>
      <c r="J133" s="20">
        <f>SUM(J134,J135,J136)</f>
        <v>0</v>
      </c>
      <c r="K133" s="11">
        <f t="shared" ref="K133:O133" si="36">SUM(K134:K136)</f>
        <v>0</v>
      </c>
      <c r="L133" s="11">
        <f t="shared" si="36"/>
        <v>126750</v>
      </c>
      <c r="M133" s="11">
        <f t="shared" si="36"/>
        <v>38100</v>
      </c>
      <c r="N133" s="11">
        <f t="shared" si="36"/>
        <v>0</v>
      </c>
      <c r="O133" s="11">
        <f t="shared" si="36"/>
        <v>88650</v>
      </c>
      <c r="P133" s="46"/>
    </row>
    <row r="134" spans="1:16" ht="30" x14ac:dyDescent="0.25">
      <c r="A134" s="82" t="s">
        <v>302</v>
      </c>
      <c r="B134" s="36" t="s">
        <v>9</v>
      </c>
      <c r="C134" s="36" t="s">
        <v>152</v>
      </c>
      <c r="D134" s="21" t="s">
        <v>153</v>
      </c>
      <c r="E134" s="21" t="s">
        <v>153</v>
      </c>
      <c r="F134" s="22" t="s">
        <v>156</v>
      </c>
      <c r="G134" s="22" t="s">
        <v>154</v>
      </c>
      <c r="H134" s="49" t="s">
        <v>304</v>
      </c>
      <c r="I134" s="48">
        <v>126750</v>
      </c>
      <c r="J134" s="49"/>
      <c r="K134" s="49"/>
      <c r="L134" s="48">
        <v>126750</v>
      </c>
      <c r="M134" s="50">
        <v>38100</v>
      </c>
      <c r="N134" s="50"/>
      <c r="O134" s="93">
        <v>88650</v>
      </c>
      <c r="P134" s="58" t="s">
        <v>303</v>
      </c>
    </row>
    <row r="135" spans="1:16" x14ac:dyDescent="0.25">
      <c r="A135" s="82" t="s">
        <v>136</v>
      </c>
      <c r="B135" s="36"/>
      <c r="C135" s="36"/>
      <c r="D135" s="21"/>
      <c r="E135" s="21"/>
      <c r="F135" s="22"/>
      <c r="G135" s="22"/>
      <c r="H135" s="48"/>
      <c r="I135" s="49"/>
      <c r="J135" s="49"/>
      <c r="K135" s="49"/>
      <c r="L135" s="49"/>
      <c r="M135" s="50"/>
      <c r="N135" s="50"/>
      <c r="O135" s="51"/>
      <c r="P135" s="52"/>
    </row>
    <row r="136" spans="1:16" x14ac:dyDescent="0.25">
      <c r="A136" s="82" t="s">
        <v>137</v>
      </c>
      <c r="B136" s="32"/>
      <c r="C136" s="32"/>
      <c r="D136" s="16"/>
      <c r="E136" s="18"/>
      <c r="F136" s="16"/>
      <c r="G136" s="16"/>
      <c r="H136" s="16"/>
      <c r="I136" s="49"/>
      <c r="J136" s="49"/>
      <c r="K136" s="49"/>
      <c r="L136" s="16"/>
      <c r="M136" s="16"/>
      <c r="N136" s="16"/>
      <c r="O136" s="16"/>
      <c r="P136" s="53"/>
    </row>
    <row r="137" spans="1:16" ht="38.25" x14ac:dyDescent="0.25">
      <c r="A137" s="81" t="s">
        <v>138</v>
      </c>
      <c r="B137" s="45" t="s">
        <v>7</v>
      </c>
      <c r="C137" s="45"/>
      <c r="D137" s="9"/>
      <c r="E137" s="9"/>
      <c r="F137" s="10"/>
      <c r="G137" s="10"/>
      <c r="H137" s="10"/>
      <c r="I137" s="11">
        <v>320000</v>
      </c>
      <c r="J137" s="20">
        <f>SUM(J138,J139,J140)</f>
        <v>320000</v>
      </c>
      <c r="K137" s="11">
        <f t="shared" ref="K137:O137" si="37">SUM(K138:K140)</f>
        <v>470000</v>
      </c>
      <c r="L137" s="11">
        <f t="shared" si="37"/>
        <v>1110000</v>
      </c>
      <c r="M137" s="11">
        <f t="shared" si="37"/>
        <v>500000</v>
      </c>
      <c r="N137" s="11">
        <f t="shared" si="37"/>
        <v>0</v>
      </c>
      <c r="O137" s="11">
        <f t="shared" si="37"/>
        <v>610000</v>
      </c>
      <c r="P137" s="46"/>
    </row>
    <row r="138" spans="1:16" ht="45" x14ac:dyDescent="0.25">
      <c r="A138" s="82" t="s">
        <v>278</v>
      </c>
      <c r="B138" s="32" t="s">
        <v>9</v>
      </c>
      <c r="C138" s="72" t="s">
        <v>152</v>
      </c>
      <c r="D138" s="16" t="s">
        <v>153</v>
      </c>
      <c r="E138" s="18" t="s">
        <v>153</v>
      </c>
      <c r="F138" s="16" t="s">
        <v>156</v>
      </c>
      <c r="G138" s="16" t="s">
        <v>154</v>
      </c>
      <c r="H138" s="16" t="s">
        <v>279</v>
      </c>
      <c r="I138" s="17">
        <v>200000</v>
      </c>
      <c r="J138" s="17">
        <v>200000</v>
      </c>
      <c r="K138" s="17">
        <v>200000</v>
      </c>
      <c r="L138" s="17">
        <v>600000</v>
      </c>
      <c r="M138" s="17">
        <v>300000</v>
      </c>
      <c r="N138" s="17"/>
      <c r="O138" s="16">
        <v>300000</v>
      </c>
      <c r="P138" s="53" t="s">
        <v>183</v>
      </c>
    </row>
    <row r="139" spans="1:16" ht="60" x14ac:dyDescent="0.25">
      <c r="A139" s="82" t="s">
        <v>280</v>
      </c>
      <c r="B139" s="32" t="s">
        <v>9</v>
      </c>
      <c r="C139" s="32" t="s">
        <v>152</v>
      </c>
      <c r="D139" s="16" t="s">
        <v>153</v>
      </c>
      <c r="E139" s="18" t="s">
        <v>153</v>
      </c>
      <c r="F139" s="16" t="s">
        <v>156</v>
      </c>
      <c r="G139" s="16" t="s">
        <v>154</v>
      </c>
      <c r="H139" s="16" t="s">
        <v>281</v>
      </c>
      <c r="I139" s="17"/>
      <c r="J139" s="17"/>
      <c r="K139" s="17">
        <v>150000</v>
      </c>
      <c r="L139" s="17">
        <v>150000</v>
      </c>
      <c r="M139" s="17">
        <v>50000</v>
      </c>
      <c r="N139" s="17"/>
      <c r="O139" s="16">
        <v>100000</v>
      </c>
      <c r="P139" s="53" t="s">
        <v>282</v>
      </c>
    </row>
    <row r="140" spans="1:16" ht="75" x14ac:dyDescent="0.25">
      <c r="A140" s="82" t="s">
        <v>283</v>
      </c>
      <c r="B140" s="32" t="s">
        <v>9</v>
      </c>
      <c r="C140" s="32" t="s">
        <v>152</v>
      </c>
      <c r="D140" s="16" t="s">
        <v>153</v>
      </c>
      <c r="E140" s="18" t="s">
        <v>153</v>
      </c>
      <c r="F140" s="16" t="s">
        <v>284</v>
      </c>
      <c r="G140" s="16" t="s">
        <v>154</v>
      </c>
      <c r="H140" s="16" t="s">
        <v>285</v>
      </c>
      <c r="I140" s="17">
        <v>120000</v>
      </c>
      <c r="J140" s="17">
        <v>120000</v>
      </c>
      <c r="K140" s="17">
        <v>120000</v>
      </c>
      <c r="L140" s="17">
        <v>360000</v>
      </c>
      <c r="M140" s="17">
        <v>150000</v>
      </c>
      <c r="N140" s="17"/>
      <c r="O140" s="16">
        <v>210000</v>
      </c>
      <c r="P140" s="53" t="s">
        <v>183</v>
      </c>
    </row>
    <row r="141" spans="1:16" ht="25.5" x14ac:dyDescent="0.25">
      <c r="A141" s="81" t="s">
        <v>139</v>
      </c>
      <c r="B141" s="45" t="s">
        <v>7</v>
      </c>
      <c r="C141" s="45"/>
      <c r="D141" s="9"/>
      <c r="E141" s="9"/>
      <c r="F141" s="10"/>
      <c r="G141" s="10"/>
      <c r="H141" s="10"/>
      <c r="I141" s="11">
        <f>SUM(I142:I144)</f>
        <v>0</v>
      </c>
      <c r="J141" s="20">
        <f>SUM(J142,J143,J144)</f>
        <v>0</v>
      </c>
      <c r="K141" s="11">
        <f t="shared" ref="K141:O141" si="38">SUM(K142:K144)</f>
        <v>0</v>
      </c>
      <c r="L141" s="11">
        <f t="shared" si="38"/>
        <v>0</v>
      </c>
      <c r="M141" s="11">
        <f t="shared" si="38"/>
        <v>0</v>
      </c>
      <c r="N141" s="11">
        <f t="shared" si="38"/>
        <v>0</v>
      </c>
      <c r="O141" s="11">
        <f t="shared" si="38"/>
        <v>0</v>
      </c>
      <c r="P141" s="46"/>
    </row>
    <row r="142" spans="1:16" x14ac:dyDescent="0.25">
      <c r="A142" s="82" t="s">
        <v>140</v>
      </c>
      <c r="B142" s="32" t="s">
        <v>9</v>
      </c>
      <c r="C142" s="72" t="s">
        <v>28</v>
      </c>
      <c r="D142" s="16"/>
      <c r="E142" s="18"/>
      <c r="F142" s="16"/>
      <c r="G142" s="16"/>
      <c r="H142" s="16"/>
      <c r="I142" s="17"/>
      <c r="J142" s="17"/>
      <c r="K142" s="17"/>
      <c r="L142" s="17"/>
      <c r="M142" s="17"/>
      <c r="N142" s="17"/>
      <c r="O142" s="16"/>
      <c r="P142" s="53"/>
    </row>
    <row r="143" spans="1:16" x14ac:dyDescent="0.25">
      <c r="A143" s="82" t="s">
        <v>141</v>
      </c>
      <c r="B143" s="32"/>
      <c r="C143" s="32"/>
      <c r="D143" s="16"/>
      <c r="E143" s="18"/>
      <c r="F143" s="16"/>
      <c r="G143" s="16"/>
      <c r="H143" s="16"/>
      <c r="I143" s="17"/>
      <c r="J143" s="17"/>
      <c r="K143" s="17"/>
      <c r="L143" s="17"/>
      <c r="M143" s="17"/>
      <c r="N143" s="17"/>
      <c r="O143" s="16"/>
      <c r="P143" s="53"/>
    </row>
    <row r="144" spans="1:16" x14ac:dyDescent="0.25">
      <c r="A144" s="82" t="s">
        <v>142</v>
      </c>
      <c r="B144" s="32"/>
      <c r="C144" s="32"/>
      <c r="D144" s="16"/>
      <c r="E144" s="18"/>
      <c r="F144" s="16"/>
      <c r="G144" s="16"/>
      <c r="H144" s="16"/>
      <c r="I144" s="17"/>
      <c r="J144" s="17"/>
      <c r="K144" s="17"/>
      <c r="L144" s="17"/>
      <c r="M144" s="17"/>
      <c r="N144" s="17"/>
      <c r="O144" s="16"/>
      <c r="P144" s="53"/>
    </row>
    <row r="145" spans="1:16" ht="28.5" customHeight="1" x14ac:dyDescent="0.25">
      <c r="A145" s="80" t="s">
        <v>143</v>
      </c>
      <c r="B145" s="44" t="s">
        <v>7</v>
      </c>
      <c r="C145" s="44"/>
      <c r="D145" s="7"/>
      <c r="E145" s="7"/>
      <c r="F145" s="7"/>
      <c r="G145" s="7"/>
      <c r="H145" s="7"/>
      <c r="I145" s="8">
        <f t="shared" ref="I145:O145" si="39">SUM(I146,I150,I162)</f>
        <v>2600000</v>
      </c>
      <c r="J145" s="8">
        <f t="shared" si="39"/>
        <v>3767000</v>
      </c>
      <c r="K145" s="8">
        <f t="shared" si="39"/>
        <v>7410000</v>
      </c>
      <c r="L145" s="8">
        <f t="shared" si="39"/>
        <v>13777000</v>
      </c>
      <c r="M145" s="8">
        <f t="shared" si="39"/>
        <v>4201000</v>
      </c>
      <c r="N145" s="8">
        <f t="shared" si="39"/>
        <v>4000000</v>
      </c>
      <c r="O145" s="8">
        <f t="shared" si="39"/>
        <v>5576000</v>
      </c>
      <c r="P145" s="44"/>
    </row>
    <row r="146" spans="1:16" ht="38.25" x14ac:dyDescent="0.25">
      <c r="A146" s="81" t="s">
        <v>144</v>
      </c>
      <c r="B146" s="45"/>
      <c r="C146" s="45"/>
      <c r="D146" s="9"/>
      <c r="E146" s="9"/>
      <c r="F146" s="10"/>
      <c r="G146" s="10"/>
      <c r="H146" s="10"/>
      <c r="I146" s="11">
        <f>I149+I148+I147</f>
        <v>50000</v>
      </c>
      <c r="J146" s="20">
        <f>SUM(J147,J148,J149)</f>
        <v>58000</v>
      </c>
      <c r="K146" s="11">
        <f t="shared" ref="K146:O146" si="40">SUM(K147:K149)</f>
        <v>0</v>
      </c>
      <c r="L146" s="11">
        <f t="shared" si="40"/>
        <v>108000</v>
      </c>
      <c r="M146" s="11">
        <f t="shared" si="40"/>
        <v>50000</v>
      </c>
      <c r="N146" s="11">
        <f t="shared" si="40"/>
        <v>0</v>
      </c>
      <c r="O146" s="11">
        <f t="shared" si="40"/>
        <v>58000</v>
      </c>
      <c r="P146" s="46"/>
    </row>
    <row r="147" spans="1:16" ht="30" x14ac:dyDescent="0.25">
      <c r="A147" s="82" t="s">
        <v>299</v>
      </c>
      <c r="B147" s="89" t="s">
        <v>9</v>
      </c>
      <c r="C147" s="89" t="s">
        <v>152</v>
      </c>
      <c r="D147" s="87" t="s">
        <v>153</v>
      </c>
      <c r="E147" s="18" t="s">
        <v>153</v>
      </c>
      <c r="F147" s="87" t="s">
        <v>156</v>
      </c>
      <c r="G147" s="87" t="s">
        <v>154</v>
      </c>
      <c r="H147" s="87" t="s">
        <v>305</v>
      </c>
      <c r="I147" s="49"/>
      <c r="J147" s="48">
        <v>25000</v>
      </c>
      <c r="K147" s="48"/>
      <c r="L147" s="94">
        <v>25000</v>
      </c>
      <c r="M147" s="94">
        <v>25000</v>
      </c>
      <c r="N147" s="87"/>
      <c r="O147" s="94"/>
      <c r="P147" s="53"/>
    </row>
    <row r="148" spans="1:16" ht="38.25" x14ac:dyDescent="0.25">
      <c r="A148" s="82" t="s">
        <v>300</v>
      </c>
      <c r="B148" s="32" t="s">
        <v>9</v>
      </c>
      <c r="C148" s="32" t="s">
        <v>152</v>
      </c>
      <c r="D148" s="106" t="s">
        <v>153</v>
      </c>
      <c r="E148" s="14" t="s">
        <v>153</v>
      </c>
      <c r="F148" s="15" t="s">
        <v>156</v>
      </c>
      <c r="G148" s="16" t="s">
        <v>154</v>
      </c>
      <c r="H148" s="16" t="s">
        <v>305</v>
      </c>
      <c r="I148" s="17">
        <v>50000</v>
      </c>
      <c r="J148" s="17"/>
      <c r="K148" s="17"/>
      <c r="L148" s="17">
        <v>50000</v>
      </c>
      <c r="M148" s="17">
        <v>25000</v>
      </c>
      <c r="N148" s="17"/>
      <c r="O148" s="17">
        <v>25000</v>
      </c>
      <c r="P148" s="33" t="s">
        <v>301</v>
      </c>
    </row>
    <row r="149" spans="1:16" ht="38.25" x14ac:dyDescent="0.25">
      <c r="A149" s="82" t="s">
        <v>306</v>
      </c>
      <c r="B149" s="32" t="s">
        <v>9</v>
      </c>
      <c r="C149" s="32" t="s">
        <v>152</v>
      </c>
      <c r="D149" s="100" t="s">
        <v>153</v>
      </c>
      <c r="E149" s="14" t="s">
        <v>153</v>
      </c>
      <c r="F149" s="30" t="s">
        <v>156</v>
      </c>
      <c r="G149" s="30" t="s">
        <v>154</v>
      </c>
      <c r="H149" s="87" t="s">
        <v>305</v>
      </c>
      <c r="I149" s="31"/>
      <c r="J149" s="31">
        <v>33000</v>
      </c>
      <c r="K149" s="31"/>
      <c r="L149" s="31">
        <v>33000</v>
      </c>
      <c r="M149" s="31"/>
      <c r="N149" s="17"/>
      <c r="O149" s="17">
        <v>33000</v>
      </c>
      <c r="P149" s="61" t="s">
        <v>303</v>
      </c>
    </row>
    <row r="150" spans="1:16" ht="25.5" x14ac:dyDescent="0.25">
      <c r="A150" s="81" t="s">
        <v>145</v>
      </c>
      <c r="B150" s="45" t="s">
        <v>7</v>
      </c>
      <c r="C150" s="45"/>
      <c r="D150" s="9"/>
      <c r="E150" s="9"/>
      <c r="F150" s="10"/>
      <c r="G150" s="10"/>
      <c r="H150" s="10"/>
      <c r="I150" s="20">
        <f t="shared" ref="I150:O150" si="41">SUM(I151:I161)</f>
        <v>50000</v>
      </c>
      <c r="J150" s="20">
        <f t="shared" si="41"/>
        <v>1209000</v>
      </c>
      <c r="K150" s="11">
        <f t="shared" si="41"/>
        <v>4910000</v>
      </c>
      <c r="L150" s="11">
        <f t="shared" si="41"/>
        <v>6169000</v>
      </c>
      <c r="M150" s="11">
        <f t="shared" si="41"/>
        <v>1151000</v>
      </c>
      <c r="N150" s="11">
        <f t="shared" si="41"/>
        <v>4000000</v>
      </c>
      <c r="O150" s="11">
        <f t="shared" si="41"/>
        <v>1018000</v>
      </c>
      <c r="P150" s="46"/>
    </row>
    <row r="151" spans="1:16" ht="30" x14ac:dyDescent="0.25">
      <c r="A151" s="82" t="s">
        <v>227</v>
      </c>
      <c r="B151" s="36" t="s">
        <v>9</v>
      </c>
      <c r="C151" s="36" t="s">
        <v>28</v>
      </c>
      <c r="D151" s="21" t="s">
        <v>228</v>
      </c>
      <c r="E151" s="21" t="s">
        <v>228</v>
      </c>
      <c r="F151" s="22" t="s">
        <v>229</v>
      </c>
      <c r="G151" s="22" t="s">
        <v>154</v>
      </c>
      <c r="H151" s="49" t="s">
        <v>230</v>
      </c>
      <c r="I151" s="49">
        <v>30000</v>
      </c>
      <c r="J151" s="49"/>
      <c r="K151" s="49"/>
      <c r="L151" s="48">
        <v>30000</v>
      </c>
      <c r="M151" s="50">
        <v>20000</v>
      </c>
      <c r="N151" s="50"/>
      <c r="O151" s="93">
        <v>10000</v>
      </c>
      <c r="P151" s="58" t="s">
        <v>229</v>
      </c>
    </row>
    <row r="152" spans="1:16" ht="30" x14ac:dyDescent="0.25">
      <c r="A152" s="82" t="s">
        <v>231</v>
      </c>
      <c r="B152" s="36" t="s">
        <v>9</v>
      </c>
      <c r="C152" s="36" t="s">
        <v>28</v>
      </c>
      <c r="D152" s="21" t="s">
        <v>228</v>
      </c>
      <c r="E152" s="21" t="s">
        <v>228</v>
      </c>
      <c r="F152" s="22" t="s">
        <v>229</v>
      </c>
      <c r="G152" s="22" t="s">
        <v>154</v>
      </c>
      <c r="H152" s="49" t="s">
        <v>232</v>
      </c>
      <c r="I152" s="49">
        <v>10000</v>
      </c>
      <c r="J152" s="49"/>
      <c r="K152" s="49"/>
      <c r="L152" s="48">
        <v>10000</v>
      </c>
      <c r="M152" s="50">
        <v>5000</v>
      </c>
      <c r="N152" s="50"/>
      <c r="O152" s="93">
        <v>5000</v>
      </c>
      <c r="P152" s="58" t="s">
        <v>229</v>
      </c>
    </row>
    <row r="153" spans="1:16" ht="30" x14ac:dyDescent="0.25">
      <c r="A153" s="82" t="s">
        <v>233</v>
      </c>
      <c r="B153" s="36" t="s">
        <v>9</v>
      </c>
      <c r="C153" s="36" t="s">
        <v>28</v>
      </c>
      <c r="D153" s="21" t="s">
        <v>228</v>
      </c>
      <c r="E153" s="21" t="s">
        <v>228</v>
      </c>
      <c r="F153" s="22" t="s">
        <v>229</v>
      </c>
      <c r="G153" s="22" t="s">
        <v>154</v>
      </c>
      <c r="H153" s="49" t="s">
        <v>234</v>
      </c>
      <c r="I153" s="49">
        <v>10000</v>
      </c>
      <c r="J153" s="49"/>
      <c r="K153" s="49"/>
      <c r="L153" s="48">
        <v>10000</v>
      </c>
      <c r="M153" s="50">
        <v>5000</v>
      </c>
      <c r="N153" s="50"/>
      <c r="O153" s="93">
        <v>5000</v>
      </c>
      <c r="P153" s="58" t="s">
        <v>229</v>
      </c>
    </row>
    <row r="154" spans="1:16" ht="30" x14ac:dyDescent="0.25">
      <c r="A154" s="82" t="s">
        <v>235</v>
      </c>
      <c r="B154" s="89" t="s">
        <v>9</v>
      </c>
      <c r="C154" s="89" t="s">
        <v>28</v>
      </c>
      <c r="D154" s="87" t="s">
        <v>228</v>
      </c>
      <c r="E154" s="18" t="s">
        <v>228</v>
      </c>
      <c r="F154" s="87" t="s">
        <v>229</v>
      </c>
      <c r="G154" s="87" t="s">
        <v>154</v>
      </c>
      <c r="H154" s="87" t="s">
        <v>236</v>
      </c>
      <c r="I154" s="49"/>
      <c r="J154" s="48">
        <v>100000</v>
      </c>
      <c r="K154" s="49"/>
      <c r="L154" s="94">
        <v>100000</v>
      </c>
      <c r="M154" s="94">
        <v>100000</v>
      </c>
      <c r="N154" s="87"/>
      <c r="O154" s="87"/>
      <c r="P154" s="53"/>
    </row>
    <row r="155" spans="1:16" ht="30" x14ac:dyDescent="0.25">
      <c r="A155" s="82" t="s">
        <v>237</v>
      </c>
      <c r="B155" s="89" t="s">
        <v>9</v>
      </c>
      <c r="C155" s="89" t="s">
        <v>28</v>
      </c>
      <c r="D155" s="87" t="s">
        <v>228</v>
      </c>
      <c r="E155" s="18" t="s">
        <v>228</v>
      </c>
      <c r="F155" s="87" t="s">
        <v>229</v>
      </c>
      <c r="G155" s="87" t="s">
        <v>154</v>
      </c>
      <c r="H155" s="87" t="s">
        <v>238</v>
      </c>
      <c r="I155" s="49"/>
      <c r="J155" s="48">
        <v>100000</v>
      </c>
      <c r="K155" s="49"/>
      <c r="L155" s="94">
        <v>100000</v>
      </c>
      <c r="M155" s="94">
        <v>100000</v>
      </c>
      <c r="N155" s="87"/>
      <c r="O155" s="87"/>
      <c r="P155" s="53"/>
    </row>
    <row r="156" spans="1:16" ht="45" x14ac:dyDescent="0.25">
      <c r="A156" s="82" t="s">
        <v>239</v>
      </c>
      <c r="B156" s="89" t="s">
        <v>9</v>
      </c>
      <c r="C156" s="89" t="s">
        <v>28</v>
      </c>
      <c r="D156" s="87" t="s">
        <v>228</v>
      </c>
      <c r="E156" s="18" t="s">
        <v>228</v>
      </c>
      <c r="F156" s="87" t="s">
        <v>156</v>
      </c>
      <c r="G156" s="87" t="s">
        <v>154</v>
      </c>
      <c r="H156" s="87" t="s">
        <v>240</v>
      </c>
      <c r="I156" s="49"/>
      <c r="J156" s="48">
        <v>200000</v>
      </c>
      <c r="K156" s="48">
        <v>300000</v>
      </c>
      <c r="L156" s="94">
        <v>500000</v>
      </c>
      <c r="M156" s="94">
        <v>200000</v>
      </c>
      <c r="N156" s="87"/>
      <c r="O156" s="94">
        <v>300000</v>
      </c>
      <c r="P156" s="53" t="s">
        <v>241</v>
      </c>
    </row>
    <row r="157" spans="1:16" ht="30" x14ac:dyDescent="0.25">
      <c r="A157" s="82" t="s">
        <v>242</v>
      </c>
      <c r="B157" s="89" t="s">
        <v>9</v>
      </c>
      <c r="C157" s="89" t="s">
        <v>28</v>
      </c>
      <c r="D157" s="87" t="s">
        <v>228</v>
      </c>
      <c r="E157" s="18" t="s">
        <v>228</v>
      </c>
      <c r="F157" s="87" t="s">
        <v>156</v>
      </c>
      <c r="G157" s="87" t="s">
        <v>154</v>
      </c>
      <c r="H157" s="87" t="s">
        <v>243</v>
      </c>
      <c r="I157" s="49"/>
      <c r="J157" s="48">
        <v>500000</v>
      </c>
      <c r="K157" s="48">
        <v>4500000</v>
      </c>
      <c r="L157" s="94">
        <v>5000000</v>
      </c>
      <c r="M157" s="94">
        <v>500000</v>
      </c>
      <c r="N157" s="94">
        <v>4000000</v>
      </c>
      <c r="O157" s="94">
        <v>500000</v>
      </c>
      <c r="P157" s="53" t="s">
        <v>241</v>
      </c>
    </row>
    <row r="158" spans="1:16" ht="30" x14ac:dyDescent="0.25">
      <c r="A158" s="82" t="s">
        <v>244</v>
      </c>
      <c r="B158" s="89" t="s">
        <v>9</v>
      </c>
      <c r="C158" s="89" t="s">
        <v>28</v>
      </c>
      <c r="D158" s="87" t="s">
        <v>228</v>
      </c>
      <c r="E158" s="18" t="s">
        <v>228</v>
      </c>
      <c r="F158" s="87" t="s">
        <v>229</v>
      </c>
      <c r="G158" s="87" t="s">
        <v>154</v>
      </c>
      <c r="H158" s="87" t="s">
        <v>245</v>
      </c>
      <c r="I158" s="49"/>
      <c r="J158" s="49"/>
      <c r="K158" s="48">
        <v>110000</v>
      </c>
      <c r="L158" s="94">
        <v>110000</v>
      </c>
      <c r="M158" s="94">
        <v>60000</v>
      </c>
      <c r="N158" s="87"/>
      <c r="O158" s="94">
        <v>50000</v>
      </c>
      <c r="P158" s="53" t="s">
        <v>246</v>
      </c>
    </row>
    <row r="159" spans="1:16" ht="30" x14ac:dyDescent="0.25">
      <c r="A159" s="82" t="s">
        <v>292</v>
      </c>
      <c r="B159" s="89" t="s">
        <v>9</v>
      </c>
      <c r="C159" s="89" t="s">
        <v>152</v>
      </c>
      <c r="D159" s="87" t="s">
        <v>153</v>
      </c>
      <c r="E159" s="18" t="s">
        <v>153</v>
      </c>
      <c r="F159" s="87" t="s">
        <v>156</v>
      </c>
      <c r="G159" s="87" t="s">
        <v>154</v>
      </c>
      <c r="H159" s="87" t="s">
        <v>293</v>
      </c>
      <c r="I159" s="49"/>
      <c r="J159" s="49">
        <v>88000</v>
      </c>
      <c r="K159" s="48"/>
      <c r="L159" s="94">
        <v>88000</v>
      </c>
      <c r="M159" s="94">
        <v>40000</v>
      </c>
      <c r="N159" s="87"/>
      <c r="O159" s="94">
        <v>48000</v>
      </c>
      <c r="P159" s="53" t="s">
        <v>294</v>
      </c>
    </row>
    <row r="160" spans="1:16" ht="30" x14ac:dyDescent="0.25">
      <c r="A160" s="82" t="s">
        <v>295</v>
      </c>
      <c r="B160" s="89" t="s">
        <v>9</v>
      </c>
      <c r="C160" s="89" t="s">
        <v>152</v>
      </c>
      <c r="D160" s="87" t="s">
        <v>153</v>
      </c>
      <c r="E160" s="18" t="s">
        <v>153</v>
      </c>
      <c r="F160" s="87" t="s">
        <v>156</v>
      </c>
      <c r="G160" s="87" t="s">
        <v>154</v>
      </c>
      <c r="H160" s="87" t="s">
        <v>296</v>
      </c>
      <c r="I160" s="49"/>
      <c r="J160" s="49">
        <v>46000</v>
      </c>
      <c r="K160" s="48"/>
      <c r="L160" s="94">
        <v>46000</v>
      </c>
      <c r="M160" s="94">
        <v>46000</v>
      </c>
      <c r="N160" s="87"/>
      <c r="O160" s="94"/>
      <c r="P160" s="53"/>
    </row>
    <row r="161" spans="1:16" ht="30" x14ac:dyDescent="0.25">
      <c r="A161" s="82" t="s">
        <v>297</v>
      </c>
      <c r="B161" s="89" t="s">
        <v>9</v>
      </c>
      <c r="C161" s="89" t="s">
        <v>152</v>
      </c>
      <c r="D161" s="87" t="s">
        <v>153</v>
      </c>
      <c r="E161" s="18" t="s">
        <v>153</v>
      </c>
      <c r="F161" s="87" t="s">
        <v>156</v>
      </c>
      <c r="G161" s="87" t="s">
        <v>154</v>
      </c>
      <c r="H161" s="87" t="s">
        <v>298</v>
      </c>
      <c r="I161" s="49"/>
      <c r="J161" s="49">
        <v>175000</v>
      </c>
      <c r="K161" s="48"/>
      <c r="L161" s="94">
        <v>175000</v>
      </c>
      <c r="M161" s="94">
        <v>75000</v>
      </c>
      <c r="N161" s="87"/>
      <c r="O161" s="94">
        <v>100000</v>
      </c>
      <c r="P161" s="53" t="s">
        <v>294</v>
      </c>
    </row>
    <row r="162" spans="1:16" ht="38.25" x14ac:dyDescent="0.25">
      <c r="A162" s="81" t="s">
        <v>146</v>
      </c>
      <c r="B162" s="45" t="s">
        <v>7</v>
      </c>
      <c r="C162" s="45"/>
      <c r="D162" s="9"/>
      <c r="E162" s="9"/>
      <c r="F162" s="10"/>
      <c r="G162" s="10"/>
      <c r="H162" s="10"/>
      <c r="I162" s="11">
        <v>2500000</v>
      </c>
      <c r="J162" s="20">
        <f>SUM(J163,J164,J165)</f>
        <v>2500000</v>
      </c>
      <c r="K162" s="11">
        <f t="shared" ref="K162:O162" si="42">SUM(K163:K165)</f>
        <v>2500000</v>
      </c>
      <c r="L162" s="11">
        <f t="shared" si="42"/>
        <v>7500000</v>
      </c>
      <c r="M162" s="11">
        <f t="shared" si="42"/>
        <v>3000000</v>
      </c>
      <c r="N162" s="11">
        <f t="shared" si="42"/>
        <v>0</v>
      </c>
      <c r="O162" s="11">
        <f t="shared" si="42"/>
        <v>4500000</v>
      </c>
      <c r="P162" s="46"/>
    </row>
    <row r="163" spans="1:16" ht="56.25" customHeight="1" x14ac:dyDescent="0.25">
      <c r="A163" s="82" t="s">
        <v>247</v>
      </c>
      <c r="B163" s="32" t="s">
        <v>9</v>
      </c>
      <c r="C163" s="72" t="s">
        <v>152</v>
      </c>
      <c r="D163" s="16" t="s">
        <v>153</v>
      </c>
      <c r="E163" s="18" t="s">
        <v>153</v>
      </c>
      <c r="F163" s="16" t="s">
        <v>284</v>
      </c>
      <c r="G163" s="16" t="s">
        <v>154</v>
      </c>
      <c r="H163" s="16" t="s">
        <v>248</v>
      </c>
      <c r="I163" s="17">
        <v>2500000</v>
      </c>
      <c r="J163" s="17">
        <v>2500000</v>
      </c>
      <c r="K163" s="17">
        <v>2500000</v>
      </c>
      <c r="L163" s="17">
        <v>7500000</v>
      </c>
      <c r="M163" s="17">
        <v>3000000</v>
      </c>
      <c r="N163" s="17"/>
      <c r="O163" s="88">
        <v>4500000</v>
      </c>
      <c r="P163" s="53" t="s">
        <v>270</v>
      </c>
    </row>
    <row r="164" spans="1:16" x14ac:dyDescent="0.25">
      <c r="A164" s="82" t="s">
        <v>147</v>
      </c>
      <c r="B164" s="32"/>
      <c r="C164" s="32"/>
      <c r="D164" s="16"/>
      <c r="E164" s="18"/>
      <c r="F164" s="16"/>
      <c r="G164" s="16"/>
      <c r="H164" s="16"/>
      <c r="I164" s="17"/>
      <c r="J164" s="17"/>
      <c r="K164" s="17"/>
      <c r="L164" s="17"/>
      <c r="M164" s="17"/>
      <c r="N164" s="17"/>
      <c r="O164" s="16"/>
      <c r="P164" s="53"/>
    </row>
    <row r="165" spans="1:16" x14ac:dyDescent="0.25">
      <c r="A165" s="82" t="s">
        <v>148</v>
      </c>
      <c r="B165" s="32"/>
      <c r="C165" s="32"/>
      <c r="D165" s="16"/>
      <c r="E165" s="18"/>
      <c r="F165" s="16"/>
      <c r="G165" s="16"/>
      <c r="H165" s="16"/>
      <c r="I165" s="17"/>
      <c r="J165" s="17"/>
      <c r="K165" s="17"/>
      <c r="L165" s="17"/>
      <c r="M165" s="17"/>
      <c r="N165" s="17"/>
      <c r="O165" s="16"/>
      <c r="P165" s="53"/>
    </row>
    <row r="166" spans="1:16" x14ac:dyDescent="0.25">
      <c r="A166" s="82"/>
      <c r="B166" s="32"/>
      <c r="C166" s="32"/>
      <c r="D166" s="13"/>
      <c r="E166" s="14"/>
      <c r="F166" s="15"/>
      <c r="G166" s="16"/>
      <c r="H166" s="16"/>
      <c r="I166" s="17"/>
      <c r="J166" s="17"/>
      <c r="K166" s="17"/>
      <c r="L166" s="17"/>
      <c r="M166" s="17"/>
      <c r="N166" s="17"/>
      <c r="O166" s="17"/>
      <c r="P166" s="33"/>
    </row>
    <row r="167" spans="1:16" x14ac:dyDescent="0.25">
      <c r="A167" s="82"/>
      <c r="B167" s="32"/>
      <c r="C167" s="32"/>
      <c r="D167" s="13"/>
      <c r="E167" s="14"/>
      <c r="F167" s="15"/>
      <c r="G167" s="16"/>
      <c r="H167" s="16"/>
      <c r="I167" s="17"/>
      <c r="J167" s="17"/>
      <c r="K167" s="17"/>
      <c r="L167" s="17"/>
      <c r="M167" s="17"/>
      <c r="N167" s="17"/>
      <c r="O167" s="17"/>
      <c r="P167" s="33"/>
    </row>
    <row r="168" spans="1:16" x14ac:dyDescent="0.25">
      <c r="A168" s="82"/>
      <c r="B168" s="32"/>
      <c r="C168" s="32"/>
      <c r="D168" s="47"/>
      <c r="E168" s="14"/>
      <c r="F168" s="30"/>
      <c r="G168" s="30"/>
      <c r="H168" s="30"/>
      <c r="I168" s="31"/>
      <c r="J168" s="31"/>
      <c r="K168" s="31"/>
      <c r="L168" s="31"/>
      <c r="M168" s="31"/>
      <c r="N168" s="17"/>
      <c r="O168" s="17"/>
      <c r="P168" s="61"/>
    </row>
    <row r="169" spans="1:16" x14ac:dyDescent="0.25">
      <c r="A169" s="75" t="s">
        <v>31</v>
      </c>
    </row>
    <row r="170" spans="1:16" ht="47.25" x14ac:dyDescent="0.25">
      <c r="A170" s="83" t="s">
        <v>32</v>
      </c>
    </row>
    <row r="171" spans="1:16" ht="63" x14ac:dyDescent="0.25">
      <c r="A171" s="83" t="s">
        <v>30</v>
      </c>
    </row>
  </sheetData>
  <autoFilter ref="A3:Q165"/>
  <mergeCells count="9">
    <mergeCell ref="G2:G3"/>
    <mergeCell ref="H2:H3"/>
    <mergeCell ref="I2:P2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60" zoomScaleNormal="60" workbookViewId="0">
      <selection activeCell="A5" sqref="A5"/>
    </sheetView>
  </sheetViews>
  <sheetFormatPr defaultRowHeight="15" outlineLevelCol="1" x14ac:dyDescent="0.25"/>
  <cols>
    <col min="1" max="1" width="45.7109375" style="34" customWidth="1"/>
    <col min="2" max="2" width="12.28515625" style="35" customWidth="1" outlineLevel="1"/>
    <col min="3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29.5703125" style="35" customWidth="1"/>
    <col min="9" max="9" width="16.140625" style="1" customWidth="1"/>
    <col min="10" max="11" width="14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/>
      <c r="E1" s="76" t="s">
        <v>24</v>
      </c>
      <c r="F1" s="76"/>
      <c r="G1" s="76"/>
      <c r="H1" s="76"/>
    </row>
    <row r="2" spans="1:17" ht="15" customHeight="1" x14ac:dyDescent="0.25">
      <c r="A2" s="109" t="s">
        <v>25</v>
      </c>
      <c r="B2" s="110" t="s">
        <v>8</v>
      </c>
      <c r="C2" s="111" t="s">
        <v>27</v>
      </c>
      <c r="D2" s="107" t="s">
        <v>0</v>
      </c>
      <c r="E2" s="107" t="s">
        <v>1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36</v>
      </c>
      <c r="J3" s="37" t="s">
        <v>36</v>
      </c>
      <c r="K3" s="37" t="s">
        <v>36</v>
      </c>
      <c r="L3" s="37" t="s">
        <v>37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31.5" x14ac:dyDescent="0.25">
      <c r="A4" s="68" t="s">
        <v>41</v>
      </c>
      <c r="B4" s="69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0"/>
    </row>
    <row r="5" spans="1:17" s="6" customFormat="1" ht="24.95" customHeight="1" x14ac:dyDescent="0.25">
      <c r="A5" s="62" t="s">
        <v>13</v>
      </c>
      <c r="B5" s="39" t="s">
        <v>7</v>
      </c>
      <c r="C5" s="39"/>
      <c r="D5" s="40"/>
      <c r="E5" s="40"/>
      <c r="F5" s="41"/>
      <c r="G5" s="41"/>
      <c r="H5" s="41"/>
      <c r="I5" s="42">
        <f t="shared" ref="I5:O5" si="0">SUM(I6,I23)</f>
        <v>0</v>
      </c>
      <c r="J5" s="42">
        <f t="shared" si="0"/>
        <v>0</v>
      </c>
      <c r="K5" s="42">
        <f t="shared" si="0"/>
        <v>0</v>
      </c>
      <c r="L5" s="42">
        <f t="shared" si="0"/>
        <v>0</v>
      </c>
      <c r="M5" s="42">
        <f t="shared" si="0"/>
        <v>0</v>
      </c>
      <c r="N5" s="42">
        <f t="shared" si="0"/>
        <v>0</v>
      </c>
      <c r="O5" s="42">
        <f t="shared" si="0"/>
        <v>0</v>
      </c>
      <c r="P5" s="43"/>
    </row>
    <row r="6" spans="1:17" ht="24.95" customHeight="1" x14ac:dyDescent="0.25">
      <c r="A6" s="63" t="s">
        <v>12</v>
      </c>
      <c r="B6" s="44" t="s">
        <v>7</v>
      </c>
      <c r="C6" s="44"/>
      <c r="D6" s="7"/>
      <c r="E6" s="7"/>
      <c r="F6" s="7"/>
      <c r="G6" s="7"/>
      <c r="H6" s="7"/>
      <c r="I6" s="8">
        <f t="shared" ref="I6:O6" si="1">SUM(I7,I11,I15,I19)</f>
        <v>0</v>
      </c>
      <c r="J6" s="8">
        <f t="shared" si="1"/>
        <v>0</v>
      </c>
      <c r="K6" s="8">
        <f t="shared" si="1"/>
        <v>0</v>
      </c>
      <c r="L6" s="8">
        <f t="shared" si="1"/>
        <v>0</v>
      </c>
      <c r="M6" s="8">
        <f t="shared" si="1"/>
        <v>0</v>
      </c>
      <c r="N6" s="8">
        <f t="shared" si="1"/>
        <v>0</v>
      </c>
      <c r="O6" s="8">
        <f t="shared" si="1"/>
        <v>0</v>
      </c>
      <c r="P6" s="44"/>
    </row>
    <row r="7" spans="1:17" ht="24.95" customHeight="1" x14ac:dyDescent="0.25">
      <c r="A7" s="64" t="s">
        <v>11</v>
      </c>
      <c r="B7" s="45"/>
      <c r="C7" s="45"/>
      <c r="D7" s="9"/>
      <c r="E7" s="9"/>
      <c r="F7" s="10"/>
      <c r="G7" s="10"/>
      <c r="H7" s="10"/>
      <c r="I7" s="11">
        <f t="shared" ref="I7:O7" si="2">SUM(I8:I10)</f>
        <v>0</v>
      </c>
      <c r="J7" s="11">
        <f t="shared" si="2"/>
        <v>0</v>
      </c>
      <c r="K7" s="11">
        <f t="shared" si="2"/>
        <v>0</v>
      </c>
      <c r="L7" s="11">
        <f t="shared" si="2"/>
        <v>0</v>
      </c>
      <c r="M7" s="11">
        <f t="shared" si="2"/>
        <v>0</v>
      </c>
      <c r="N7" s="11">
        <f t="shared" si="2"/>
        <v>0</v>
      </c>
      <c r="O7" s="11">
        <f t="shared" si="2"/>
        <v>0</v>
      </c>
      <c r="P7" s="46"/>
      <c r="Q7" s="12"/>
    </row>
    <row r="8" spans="1:17" ht="24.95" customHeight="1" x14ac:dyDescent="0.25">
      <c r="A8" s="65" t="s">
        <v>14</v>
      </c>
      <c r="B8" s="32" t="s">
        <v>9</v>
      </c>
      <c r="C8" s="32"/>
      <c r="D8" s="13"/>
      <c r="E8" s="14"/>
      <c r="F8" s="15"/>
      <c r="G8" s="16"/>
      <c r="H8" s="16"/>
      <c r="I8" s="17"/>
      <c r="J8" s="17"/>
      <c r="K8" s="17"/>
      <c r="L8" s="17"/>
      <c r="M8" s="17"/>
      <c r="N8" s="17"/>
      <c r="O8" s="17"/>
      <c r="P8" s="33"/>
      <c r="Q8" s="12"/>
    </row>
    <row r="9" spans="1:17" ht="24.95" customHeight="1" x14ac:dyDescent="0.25">
      <c r="A9" s="65"/>
      <c r="B9" s="32"/>
      <c r="C9" s="32"/>
      <c r="D9" s="13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33"/>
      <c r="Q9" s="12"/>
    </row>
    <row r="10" spans="1:17" ht="24.95" customHeight="1" x14ac:dyDescent="0.25">
      <c r="A10" s="65"/>
      <c r="B10" s="32"/>
      <c r="C10" s="32"/>
      <c r="D10" s="16"/>
      <c r="E10" s="18"/>
      <c r="F10" s="15"/>
      <c r="G10" s="16"/>
      <c r="H10" s="16"/>
      <c r="I10" s="19"/>
      <c r="J10" s="19"/>
      <c r="K10" s="17"/>
      <c r="L10" s="17"/>
      <c r="M10" s="17"/>
      <c r="N10" s="17"/>
      <c r="O10" s="17"/>
      <c r="P10" s="33"/>
      <c r="Q10" s="12"/>
    </row>
    <row r="11" spans="1:17" ht="24.95" customHeight="1" x14ac:dyDescent="0.25">
      <c r="A11" s="64" t="s">
        <v>15</v>
      </c>
      <c r="B11" s="45" t="s">
        <v>7</v>
      </c>
      <c r="C11" s="45"/>
      <c r="D11" s="9"/>
      <c r="E11" s="9"/>
      <c r="F11" s="10"/>
      <c r="G11" s="10"/>
      <c r="H11" s="10"/>
      <c r="I11" s="20">
        <f t="shared" ref="I11:O11" si="3">SUM(I12:I14)</f>
        <v>0</v>
      </c>
      <c r="J11" s="20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1">
        <f t="shared" si="3"/>
        <v>0</v>
      </c>
      <c r="O11" s="11">
        <f t="shared" si="3"/>
        <v>0</v>
      </c>
      <c r="P11" s="46"/>
      <c r="Q11" s="12"/>
    </row>
    <row r="12" spans="1:17" s="23" customFormat="1" ht="24.95" customHeight="1" x14ac:dyDescent="0.25">
      <c r="A12" s="65" t="s">
        <v>18</v>
      </c>
      <c r="B12" s="36" t="s">
        <v>10</v>
      </c>
      <c r="C12" s="36"/>
      <c r="D12" s="21"/>
      <c r="E12" s="21"/>
      <c r="F12" s="22"/>
      <c r="G12" s="22"/>
      <c r="H12" s="48"/>
      <c r="I12" s="49"/>
      <c r="J12" s="49"/>
      <c r="K12" s="49"/>
      <c r="L12" s="49"/>
      <c r="M12" s="50"/>
      <c r="N12" s="50"/>
      <c r="O12" s="51"/>
      <c r="P12" s="52"/>
      <c r="Q12" s="24"/>
    </row>
    <row r="13" spans="1:17" s="23" customFormat="1" ht="24.95" customHeight="1" x14ac:dyDescent="0.25">
      <c r="A13" s="65"/>
      <c r="B13" s="36"/>
      <c r="C13" s="36"/>
      <c r="D13" s="21"/>
      <c r="E13" s="21"/>
      <c r="F13" s="22"/>
      <c r="G13" s="22"/>
      <c r="H13" s="48"/>
      <c r="I13" s="49"/>
      <c r="J13" s="49"/>
      <c r="K13" s="49"/>
      <c r="L13" s="49"/>
      <c r="M13" s="50"/>
      <c r="N13" s="50"/>
      <c r="O13" s="51"/>
      <c r="P13" s="52"/>
      <c r="Q13" s="24"/>
    </row>
    <row r="14" spans="1:17" ht="24.95" customHeight="1" x14ac:dyDescent="0.25">
      <c r="A14" s="65"/>
      <c r="B14" s="32"/>
      <c r="C14" s="32"/>
      <c r="D14" s="16"/>
      <c r="E14" s="18"/>
      <c r="F14" s="16"/>
      <c r="G14" s="16"/>
      <c r="H14" s="16"/>
      <c r="I14" s="49"/>
      <c r="J14" s="49"/>
      <c r="K14" s="49"/>
      <c r="L14" s="16"/>
      <c r="M14" s="16"/>
      <c r="N14" s="16"/>
      <c r="O14" s="16"/>
      <c r="P14" s="53"/>
    </row>
    <row r="15" spans="1:17" ht="24.95" customHeight="1" x14ac:dyDescent="0.25">
      <c r="A15" s="64" t="s">
        <v>16</v>
      </c>
      <c r="B15" s="45" t="s">
        <v>7</v>
      </c>
      <c r="C15" s="45"/>
      <c r="D15" s="9"/>
      <c r="E15" s="9"/>
      <c r="F15" s="10"/>
      <c r="G15" s="10"/>
      <c r="H15" s="10"/>
      <c r="I15" s="11">
        <f t="shared" ref="I15:O15" si="4">SUM(I16:I18)</f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1">
        <f t="shared" si="4"/>
        <v>0</v>
      </c>
      <c r="P15" s="46"/>
    </row>
    <row r="16" spans="1:17" ht="24.95" customHeight="1" x14ac:dyDescent="0.25">
      <c r="A16" s="65" t="s">
        <v>29</v>
      </c>
      <c r="B16" s="32" t="s">
        <v>9</v>
      </c>
      <c r="C16" s="72" t="s">
        <v>28</v>
      </c>
      <c r="D16" s="16"/>
      <c r="E16" s="18"/>
      <c r="F16" s="16"/>
      <c r="G16" s="16"/>
      <c r="H16" s="16"/>
      <c r="I16" s="17"/>
      <c r="J16" s="17"/>
      <c r="K16" s="17"/>
      <c r="L16" s="17"/>
      <c r="M16" s="17"/>
      <c r="N16" s="17"/>
      <c r="O16" s="16"/>
      <c r="P16" s="53"/>
    </row>
    <row r="17" spans="1:16" ht="24.95" customHeight="1" x14ac:dyDescent="0.25">
      <c r="A17" s="65"/>
      <c r="B17" s="32"/>
      <c r="C17" s="32"/>
      <c r="D17" s="16"/>
      <c r="E17" s="18"/>
      <c r="F17" s="16"/>
      <c r="G17" s="16"/>
      <c r="H17" s="16"/>
      <c r="I17" s="17"/>
      <c r="J17" s="17"/>
      <c r="K17" s="17"/>
      <c r="L17" s="17"/>
      <c r="M17" s="17"/>
      <c r="N17" s="17"/>
      <c r="O17" s="16"/>
      <c r="P17" s="53"/>
    </row>
    <row r="18" spans="1:16" ht="24.95" customHeight="1" x14ac:dyDescent="0.25">
      <c r="A18" s="65"/>
      <c r="B18" s="32"/>
      <c r="C18" s="32"/>
      <c r="D18" s="16"/>
      <c r="E18" s="18"/>
      <c r="F18" s="16"/>
      <c r="G18" s="16"/>
      <c r="H18" s="16"/>
      <c r="I18" s="17"/>
      <c r="J18" s="17"/>
      <c r="K18" s="17"/>
      <c r="L18" s="17"/>
      <c r="M18" s="17"/>
      <c r="N18" s="17"/>
      <c r="O18" s="16"/>
      <c r="P18" s="53"/>
    </row>
    <row r="19" spans="1:16" ht="24.95" customHeight="1" x14ac:dyDescent="0.25">
      <c r="A19" s="64" t="s">
        <v>17</v>
      </c>
      <c r="B19" s="45" t="s">
        <v>7</v>
      </c>
      <c r="C19" s="45"/>
      <c r="D19" s="9"/>
      <c r="E19" s="9"/>
      <c r="F19" s="10"/>
      <c r="G19" s="10"/>
      <c r="H19" s="10"/>
      <c r="I19" s="11">
        <f t="shared" ref="I19:O19" si="5">SUM(I20:I22)</f>
        <v>0</v>
      </c>
      <c r="J19" s="11">
        <f t="shared" si="5"/>
        <v>0</v>
      </c>
      <c r="K19" s="11">
        <f t="shared" si="5"/>
        <v>0</v>
      </c>
      <c r="L19" s="11">
        <f t="shared" si="5"/>
        <v>0</v>
      </c>
      <c r="M19" s="11">
        <f t="shared" si="5"/>
        <v>0</v>
      </c>
      <c r="N19" s="11">
        <f t="shared" si="5"/>
        <v>0</v>
      </c>
      <c r="O19" s="11">
        <f t="shared" si="5"/>
        <v>0</v>
      </c>
      <c r="P19" s="46"/>
    </row>
    <row r="20" spans="1:16" ht="24.95" customHeight="1" x14ac:dyDescent="0.25">
      <c r="A20" s="65" t="s">
        <v>19</v>
      </c>
      <c r="B20" s="32" t="s">
        <v>10</v>
      </c>
      <c r="C20" s="32"/>
      <c r="D20" s="14"/>
      <c r="E20" s="14"/>
      <c r="F20" s="16"/>
      <c r="G20" s="16"/>
      <c r="H20" s="18"/>
      <c r="I20" s="17"/>
      <c r="J20" s="17"/>
      <c r="K20" s="17"/>
      <c r="L20" s="17"/>
      <c r="M20" s="17"/>
      <c r="N20" s="17"/>
      <c r="O20" s="17"/>
      <c r="P20" s="33"/>
    </row>
    <row r="21" spans="1:16" ht="24.95" customHeight="1" x14ac:dyDescent="0.25">
      <c r="A21" s="65"/>
      <c r="B21" s="32"/>
      <c r="C21" s="32"/>
      <c r="D21" s="14"/>
      <c r="E21" s="14"/>
      <c r="F21" s="16"/>
      <c r="G21" s="18"/>
      <c r="H21" s="18"/>
      <c r="I21" s="17"/>
      <c r="J21" s="17"/>
      <c r="K21" s="17"/>
      <c r="L21" s="17"/>
      <c r="M21" s="17"/>
      <c r="N21" s="17"/>
      <c r="O21" s="17"/>
      <c r="P21" s="33"/>
    </row>
    <row r="22" spans="1:16" ht="24.95" customHeight="1" x14ac:dyDescent="0.25">
      <c r="A22" s="66"/>
      <c r="B22" s="36"/>
      <c r="C22" s="36"/>
      <c r="D22" s="21"/>
      <c r="E22" s="21"/>
      <c r="F22" s="25"/>
      <c r="G22" s="22"/>
      <c r="H22" s="22"/>
      <c r="I22" s="26"/>
      <c r="J22" s="26"/>
      <c r="K22" s="26"/>
      <c r="L22" s="26"/>
      <c r="M22" s="26"/>
      <c r="N22" s="26"/>
      <c r="O22" s="26"/>
      <c r="P22" s="54"/>
    </row>
    <row r="23" spans="1:16" ht="24.95" customHeight="1" x14ac:dyDescent="0.25">
      <c r="A23" s="62" t="s">
        <v>20</v>
      </c>
      <c r="B23" s="39" t="s">
        <v>7</v>
      </c>
      <c r="C23" s="39"/>
      <c r="D23" s="27"/>
      <c r="E23" s="27"/>
      <c r="F23" s="28"/>
      <c r="G23" s="28"/>
      <c r="H23" s="28"/>
      <c r="I23" s="29">
        <f>SUM(I24,I28)</f>
        <v>0</v>
      </c>
      <c r="J23" s="29">
        <f>SUM(J24,J28)</f>
        <v>0</v>
      </c>
      <c r="K23" s="29">
        <f>SUM(K24,K28)</f>
        <v>0</v>
      </c>
      <c r="L23" s="29">
        <f>SUM(L24,L28)</f>
        <v>0</v>
      </c>
      <c r="M23" s="29">
        <f>SUM(M28,M24)</f>
        <v>0</v>
      </c>
      <c r="N23" s="29">
        <f>SUM(N24,N28)</f>
        <v>0</v>
      </c>
      <c r="O23" s="29">
        <f>SUM(O24,O28)</f>
        <v>0</v>
      </c>
      <c r="P23" s="55"/>
    </row>
    <row r="24" spans="1:16" ht="24.95" customHeight="1" x14ac:dyDescent="0.25">
      <c r="A24" s="64" t="s">
        <v>21</v>
      </c>
      <c r="B24" s="45" t="s">
        <v>7</v>
      </c>
      <c r="C24" s="45"/>
      <c r="D24" s="9"/>
      <c r="E24" s="9"/>
      <c r="F24" s="10"/>
      <c r="G24" s="10"/>
      <c r="H24" s="10"/>
      <c r="I24" s="11">
        <f t="shared" ref="I24:O24" si="6">SUM(I25:I27)</f>
        <v>0</v>
      </c>
      <c r="J24" s="11">
        <f t="shared" si="6"/>
        <v>0</v>
      </c>
      <c r="K24" s="11">
        <f t="shared" si="6"/>
        <v>0</v>
      </c>
      <c r="L24" s="11">
        <f t="shared" si="6"/>
        <v>0</v>
      </c>
      <c r="M24" s="11">
        <f t="shared" si="6"/>
        <v>0</v>
      </c>
      <c r="N24" s="11">
        <f t="shared" si="6"/>
        <v>0</v>
      </c>
      <c r="O24" s="11">
        <f t="shared" si="6"/>
        <v>0</v>
      </c>
      <c r="P24" s="46"/>
    </row>
    <row r="25" spans="1:16" ht="24.95" customHeight="1" x14ac:dyDescent="0.25">
      <c r="A25" s="65" t="s">
        <v>26</v>
      </c>
      <c r="B25" s="32" t="s">
        <v>10</v>
      </c>
      <c r="C25" s="72" t="s">
        <v>28</v>
      </c>
      <c r="D25" s="14"/>
      <c r="E25" s="14"/>
      <c r="F25" s="18"/>
      <c r="G25" s="18"/>
      <c r="H25" s="18"/>
      <c r="I25" s="17"/>
      <c r="J25" s="17"/>
      <c r="K25" s="17"/>
      <c r="L25" s="17"/>
      <c r="M25" s="17"/>
      <c r="N25" s="17"/>
      <c r="O25" s="17"/>
      <c r="P25" s="33"/>
    </row>
    <row r="26" spans="1:16" ht="24.95" customHeight="1" x14ac:dyDescent="0.25">
      <c r="A26" s="65"/>
      <c r="B26" s="32"/>
      <c r="C26" s="32"/>
      <c r="D26" s="14"/>
      <c r="E26" s="18"/>
      <c r="F26" s="56"/>
      <c r="G26" s="25"/>
      <c r="H26" s="25"/>
      <c r="I26" s="49"/>
      <c r="J26" s="49"/>
      <c r="K26" s="49"/>
      <c r="L26" s="49"/>
      <c r="M26" s="56"/>
      <c r="N26" s="57"/>
      <c r="O26" s="56"/>
      <c r="P26" s="58"/>
    </row>
    <row r="27" spans="1:16" ht="24.95" customHeight="1" x14ac:dyDescent="0.25">
      <c r="A27" s="65"/>
      <c r="B27" s="32"/>
      <c r="C27" s="32"/>
      <c r="D27" s="14"/>
      <c r="E27" s="14"/>
      <c r="F27" s="22"/>
      <c r="G27" s="22"/>
      <c r="H27" s="22"/>
      <c r="I27" s="26"/>
      <c r="J27" s="26"/>
      <c r="K27" s="26"/>
      <c r="L27" s="26"/>
      <c r="M27" s="26"/>
      <c r="N27" s="26"/>
      <c r="O27" s="26"/>
      <c r="P27" s="59"/>
    </row>
    <row r="28" spans="1:16" ht="24.95" customHeight="1" x14ac:dyDescent="0.25">
      <c r="A28" s="64" t="s">
        <v>22</v>
      </c>
      <c r="B28" s="45" t="s">
        <v>7</v>
      </c>
      <c r="C28" s="45"/>
      <c r="D28" s="9"/>
      <c r="E28" s="9"/>
      <c r="F28" s="10"/>
      <c r="G28" s="10"/>
      <c r="H28" s="10"/>
      <c r="I28" s="11">
        <f t="shared" ref="I28:O28" si="7">SUM(I29:I31)</f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si="7"/>
        <v>0</v>
      </c>
      <c r="N28" s="11">
        <f t="shared" si="7"/>
        <v>0</v>
      </c>
      <c r="O28" s="11">
        <f t="shared" si="7"/>
        <v>0</v>
      </c>
      <c r="P28" s="46"/>
    </row>
    <row r="29" spans="1:16" s="6" customFormat="1" ht="24.95" customHeight="1" x14ac:dyDescent="0.25">
      <c r="A29" s="65" t="s">
        <v>23</v>
      </c>
      <c r="B29" s="32"/>
      <c r="C29" s="32"/>
      <c r="D29" s="47"/>
      <c r="E29" s="30"/>
      <c r="F29" s="30"/>
      <c r="G29" s="30"/>
      <c r="H29" s="30"/>
      <c r="I29" s="31"/>
      <c r="J29" s="31"/>
      <c r="K29" s="31"/>
      <c r="L29" s="31"/>
      <c r="M29" s="31"/>
      <c r="N29" s="31"/>
      <c r="O29" s="31"/>
      <c r="P29" s="60"/>
    </row>
    <row r="30" spans="1:16" ht="24.95" customHeight="1" x14ac:dyDescent="0.25">
      <c r="A30" s="65"/>
      <c r="B30" s="32"/>
      <c r="C30" s="32"/>
      <c r="D30" s="47"/>
      <c r="E30" s="14"/>
      <c r="F30" s="30"/>
      <c r="G30" s="30"/>
      <c r="H30" s="30"/>
      <c r="I30" s="31"/>
      <c r="J30" s="31"/>
      <c r="K30" s="31"/>
      <c r="L30" s="31"/>
      <c r="M30" s="31"/>
      <c r="N30" s="17"/>
      <c r="O30" s="17"/>
      <c r="P30" s="61"/>
    </row>
    <row r="31" spans="1:16" x14ac:dyDescent="0.25">
      <c r="A31" s="65"/>
      <c r="B31" s="32"/>
      <c r="C31" s="32"/>
      <c r="D31" s="47"/>
      <c r="E31" s="14"/>
      <c r="F31" s="30"/>
      <c r="G31" s="30"/>
      <c r="H31" s="30"/>
      <c r="I31" s="17"/>
      <c r="J31" s="17"/>
      <c r="K31" s="17"/>
      <c r="L31" s="17"/>
      <c r="M31" s="17"/>
      <c r="N31" s="17"/>
      <c r="O31" s="17"/>
      <c r="P31" s="61"/>
    </row>
    <row r="32" spans="1:16" x14ac:dyDescent="0.25">
      <c r="A32" s="75" t="s">
        <v>31</v>
      </c>
    </row>
    <row r="33" spans="1:1" ht="45" x14ac:dyDescent="0.25">
      <c r="A33" s="73" t="s">
        <v>32</v>
      </c>
    </row>
    <row r="34" spans="1:1" ht="60" x14ac:dyDescent="0.25">
      <c r="A34" s="74" t="s">
        <v>30</v>
      </c>
    </row>
  </sheetData>
  <autoFilter ref="A3:Q31"/>
  <mergeCells count="9">
    <mergeCell ref="I2:P2"/>
    <mergeCell ref="C2:C3"/>
    <mergeCell ref="A2:A3"/>
    <mergeCell ref="B2:B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60" zoomScaleNormal="60" workbookViewId="0">
      <selection activeCell="C5" sqref="C5"/>
    </sheetView>
  </sheetViews>
  <sheetFormatPr defaultRowHeight="15" outlineLevelCol="1" x14ac:dyDescent="0.25"/>
  <cols>
    <col min="1" max="1" width="45.7109375" style="34" customWidth="1"/>
    <col min="2" max="2" width="12.28515625" style="35" customWidth="1" outlineLevel="1"/>
    <col min="3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29.5703125" style="35" customWidth="1"/>
    <col min="9" max="9" width="16.140625" style="1" customWidth="1"/>
    <col min="10" max="11" width="14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/>
      <c r="E1" s="76" t="s">
        <v>24</v>
      </c>
      <c r="F1" s="76"/>
      <c r="G1" s="76"/>
      <c r="H1" s="76"/>
    </row>
    <row r="2" spans="1:17" ht="15" customHeight="1" x14ac:dyDescent="0.25">
      <c r="A2" s="109" t="s">
        <v>25</v>
      </c>
      <c r="B2" s="110" t="s">
        <v>8</v>
      </c>
      <c r="C2" s="111" t="s">
        <v>27</v>
      </c>
      <c r="D2" s="107" t="s">
        <v>0</v>
      </c>
      <c r="E2" s="107" t="s">
        <v>1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36</v>
      </c>
      <c r="J3" s="37" t="s">
        <v>36</v>
      </c>
      <c r="K3" s="37" t="s">
        <v>36</v>
      </c>
      <c r="L3" s="37" t="s">
        <v>37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31.5" x14ac:dyDescent="0.25">
      <c r="A4" s="68" t="s">
        <v>42</v>
      </c>
      <c r="B4" s="69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0"/>
    </row>
    <row r="5" spans="1:17" s="6" customFormat="1" ht="24.95" customHeight="1" x14ac:dyDescent="0.25">
      <c r="A5" s="62" t="s">
        <v>13</v>
      </c>
      <c r="B5" s="39" t="s">
        <v>7</v>
      </c>
      <c r="C5" s="39"/>
      <c r="D5" s="40"/>
      <c r="E5" s="40"/>
      <c r="F5" s="41"/>
      <c r="G5" s="41"/>
      <c r="H5" s="41"/>
      <c r="I5" s="42">
        <f t="shared" ref="I5:O5" si="0">SUM(I6,I23)</f>
        <v>0</v>
      </c>
      <c r="J5" s="42">
        <f t="shared" si="0"/>
        <v>0</v>
      </c>
      <c r="K5" s="42">
        <f t="shared" si="0"/>
        <v>0</v>
      </c>
      <c r="L5" s="42">
        <f t="shared" si="0"/>
        <v>0</v>
      </c>
      <c r="M5" s="42">
        <f t="shared" si="0"/>
        <v>0</v>
      </c>
      <c r="N5" s="42">
        <f t="shared" si="0"/>
        <v>0</v>
      </c>
      <c r="O5" s="42">
        <f t="shared" si="0"/>
        <v>0</v>
      </c>
      <c r="P5" s="43"/>
    </row>
    <row r="6" spans="1:17" ht="24.95" customHeight="1" x14ac:dyDescent="0.25">
      <c r="A6" s="63" t="s">
        <v>12</v>
      </c>
      <c r="B6" s="44" t="s">
        <v>7</v>
      </c>
      <c r="C6" s="44"/>
      <c r="D6" s="7"/>
      <c r="E6" s="7"/>
      <c r="F6" s="7"/>
      <c r="G6" s="7"/>
      <c r="H6" s="7"/>
      <c r="I6" s="8">
        <f t="shared" ref="I6:O6" si="1">SUM(I7,I11,I15,I19)</f>
        <v>0</v>
      </c>
      <c r="J6" s="8">
        <f t="shared" si="1"/>
        <v>0</v>
      </c>
      <c r="K6" s="8">
        <f t="shared" si="1"/>
        <v>0</v>
      </c>
      <c r="L6" s="8">
        <f t="shared" si="1"/>
        <v>0</v>
      </c>
      <c r="M6" s="8">
        <f t="shared" si="1"/>
        <v>0</v>
      </c>
      <c r="N6" s="8">
        <f t="shared" si="1"/>
        <v>0</v>
      </c>
      <c r="O6" s="8">
        <f t="shared" si="1"/>
        <v>0</v>
      </c>
      <c r="P6" s="44"/>
    </row>
    <row r="7" spans="1:17" ht="24.95" customHeight="1" x14ac:dyDescent="0.25">
      <c r="A7" s="64" t="s">
        <v>11</v>
      </c>
      <c r="B7" s="45"/>
      <c r="C7" s="45"/>
      <c r="D7" s="9"/>
      <c r="E7" s="9"/>
      <c r="F7" s="10"/>
      <c r="G7" s="10"/>
      <c r="H7" s="10"/>
      <c r="I7" s="11">
        <f t="shared" ref="I7:O7" si="2">SUM(I8:I10)</f>
        <v>0</v>
      </c>
      <c r="J7" s="11">
        <f t="shared" si="2"/>
        <v>0</v>
      </c>
      <c r="K7" s="11">
        <f t="shared" si="2"/>
        <v>0</v>
      </c>
      <c r="L7" s="11">
        <f t="shared" si="2"/>
        <v>0</v>
      </c>
      <c r="M7" s="11">
        <f t="shared" si="2"/>
        <v>0</v>
      </c>
      <c r="N7" s="11">
        <f t="shared" si="2"/>
        <v>0</v>
      </c>
      <c r="O7" s="11">
        <f t="shared" si="2"/>
        <v>0</v>
      </c>
      <c r="P7" s="46"/>
      <c r="Q7" s="12"/>
    </row>
    <row r="8" spans="1:17" ht="24.95" customHeight="1" x14ac:dyDescent="0.25">
      <c r="A8" s="65" t="s">
        <v>14</v>
      </c>
      <c r="B8" s="32" t="s">
        <v>9</v>
      </c>
      <c r="C8" s="32"/>
      <c r="D8" s="13"/>
      <c r="E8" s="14"/>
      <c r="F8" s="15"/>
      <c r="G8" s="16"/>
      <c r="H8" s="16"/>
      <c r="I8" s="17"/>
      <c r="J8" s="17"/>
      <c r="K8" s="17"/>
      <c r="L8" s="17"/>
      <c r="M8" s="17"/>
      <c r="N8" s="17"/>
      <c r="O8" s="17"/>
      <c r="P8" s="33"/>
      <c r="Q8" s="12"/>
    </row>
    <row r="9" spans="1:17" ht="24.95" customHeight="1" x14ac:dyDescent="0.25">
      <c r="A9" s="65"/>
      <c r="B9" s="32"/>
      <c r="C9" s="32"/>
      <c r="D9" s="13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33"/>
      <c r="Q9" s="12"/>
    </row>
    <row r="10" spans="1:17" ht="24.95" customHeight="1" x14ac:dyDescent="0.25">
      <c r="A10" s="65"/>
      <c r="B10" s="32"/>
      <c r="C10" s="32"/>
      <c r="D10" s="16"/>
      <c r="E10" s="18"/>
      <c r="F10" s="15"/>
      <c r="G10" s="16"/>
      <c r="H10" s="16"/>
      <c r="I10" s="19"/>
      <c r="J10" s="19"/>
      <c r="K10" s="17"/>
      <c r="L10" s="17"/>
      <c r="M10" s="17"/>
      <c r="N10" s="17"/>
      <c r="O10" s="17"/>
      <c r="P10" s="33"/>
      <c r="Q10" s="12"/>
    </row>
    <row r="11" spans="1:17" ht="24.95" customHeight="1" x14ac:dyDescent="0.25">
      <c r="A11" s="64" t="s">
        <v>15</v>
      </c>
      <c r="B11" s="45" t="s">
        <v>7</v>
      </c>
      <c r="C11" s="45"/>
      <c r="D11" s="9"/>
      <c r="E11" s="9"/>
      <c r="F11" s="10"/>
      <c r="G11" s="10"/>
      <c r="H11" s="10"/>
      <c r="I11" s="20">
        <f t="shared" ref="I11:O11" si="3">SUM(I12:I14)</f>
        <v>0</v>
      </c>
      <c r="J11" s="20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1">
        <f t="shared" si="3"/>
        <v>0</v>
      </c>
      <c r="O11" s="11">
        <f t="shared" si="3"/>
        <v>0</v>
      </c>
      <c r="P11" s="46"/>
      <c r="Q11" s="12"/>
    </row>
    <row r="12" spans="1:17" s="23" customFormat="1" ht="24.95" customHeight="1" x14ac:dyDescent="0.25">
      <c r="A12" s="65" t="s">
        <v>18</v>
      </c>
      <c r="B12" s="36" t="s">
        <v>10</v>
      </c>
      <c r="C12" s="36"/>
      <c r="D12" s="21"/>
      <c r="E12" s="21"/>
      <c r="F12" s="22"/>
      <c r="G12" s="22"/>
      <c r="H12" s="48"/>
      <c r="I12" s="49"/>
      <c r="J12" s="49"/>
      <c r="K12" s="49"/>
      <c r="L12" s="49"/>
      <c r="M12" s="50"/>
      <c r="N12" s="50"/>
      <c r="O12" s="51"/>
      <c r="P12" s="52"/>
      <c r="Q12" s="24"/>
    </row>
    <row r="13" spans="1:17" s="23" customFormat="1" ht="24.95" customHeight="1" x14ac:dyDescent="0.25">
      <c r="A13" s="65"/>
      <c r="B13" s="36"/>
      <c r="C13" s="36"/>
      <c r="D13" s="21"/>
      <c r="E13" s="21"/>
      <c r="F13" s="22"/>
      <c r="G13" s="22"/>
      <c r="H13" s="48"/>
      <c r="I13" s="49"/>
      <c r="J13" s="49"/>
      <c r="K13" s="49"/>
      <c r="L13" s="49"/>
      <c r="M13" s="50"/>
      <c r="N13" s="50"/>
      <c r="O13" s="51"/>
      <c r="P13" s="52"/>
      <c r="Q13" s="24"/>
    </row>
    <row r="14" spans="1:17" ht="24.95" customHeight="1" x14ac:dyDescent="0.25">
      <c r="A14" s="65"/>
      <c r="B14" s="32"/>
      <c r="C14" s="32"/>
      <c r="D14" s="16"/>
      <c r="E14" s="18"/>
      <c r="F14" s="16"/>
      <c r="G14" s="16"/>
      <c r="H14" s="16"/>
      <c r="I14" s="49"/>
      <c r="J14" s="49"/>
      <c r="K14" s="49"/>
      <c r="L14" s="16"/>
      <c r="M14" s="16"/>
      <c r="N14" s="16"/>
      <c r="O14" s="16"/>
      <c r="P14" s="53"/>
    </row>
    <row r="15" spans="1:17" ht="24.95" customHeight="1" x14ac:dyDescent="0.25">
      <c r="A15" s="64" t="s">
        <v>16</v>
      </c>
      <c r="B15" s="45" t="s">
        <v>7</v>
      </c>
      <c r="C15" s="45"/>
      <c r="D15" s="9"/>
      <c r="E15" s="9"/>
      <c r="F15" s="10"/>
      <c r="G15" s="10"/>
      <c r="H15" s="10"/>
      <c r="I15" s="11">
        <f t="shared" ref="I15:O15" si="4">SUM(I16:I18)</f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1">
        <f t="shared" si="4"/>
        <v>0</v>
      </c>
      <c r="P15" s="46"/>
    </row>
    <row r="16" spans="1:17" ht="24.95" customHeight="1" x14ac:dyDescent="0.25">
      <c r="A16" s="65" t="s">
        <v>29</v>
      </c>
      <c r="B16" s="32" t="s">
        <v>9</v>
      </c>
      <c r="C16" s="72" t="s">
        <v>28</v>
      </c>
      <c r="D16" s="16"/>
      <c r="E16" s="18"/>
      <c r="F16" s="16"/>
      <c r="G16" s="16"/>
      <c r="H16" s="16"/>
      <c r="I16" s="17"/>
      <c r="J16" s="17"/>
      <c r="K16" s="17"/>
      <c r="L16" s="17"/>
      <c r="M16" s="17"/>
      <c r="N16" s="17"/>
      <c r="O16" s="16"/>
      <c r="P16" s="53"/>
    </row>
    <row r="17" spans="1:16" ht="24.95" customHeight="1" x14ac:dyDescent="0.25">
      <c r="A17" s="65"/>
      <c r="B17" s="32"/>
      <c r="C17" s="32"/>
      <c r="D17" s="16"/>
      <c r="E17" s="18"/>
      <c r="F17" s="16"/>
      <c r="G17" s="16"/>
      <c r="H17" s="16"/>
      <c r="I17" s="17"/>
      <c r="J17" s="17"/>
      <c r="K17" s="17"/>
      <c r="L17" s="17"/>
      <c r="M17" s="17"/>
      <c r="N17" s="17"/>
      <c r="O17" s="16"/>
      <c r="P17" s="53"/>
    </row>
    <row r="18" spans="1:16" ht="24.95" customHeight="1" x14ac:dyDescent="0.25">
      <c r="A18" s="65"/>
      <c r="B18" s="32"/>
      <c r="C18" s="32"/>
      <c r="D18" s="16"/>
      <c r="E18" s="18"/>
      <c r="F18" s="16"/>
      <c r="G18" s="16"/>
      <c r="H18" s="16"/>
      <c r="I18" s="17"/>
      <c r="J18" s="17"/>
      <c r="K18" s="17"/>
      <c r="L18" s="17"/>
      <c r="M18" s="17"/>
      <c r="N18" s="17"/>
      <c r="O18" s="16"/>
      <c r="P18" s="53"/>
    </row>
    <row r="19" spans="1:16" ht="24.95" customHeight="1" x14ac:dyDescent="0.25">
      <c r="A19" s="64" t="s">
        <v>17</v>
      </c>
      <c r="B19" s="45" t="s">
        <v>7</v>
      </c>
      <c r="C19" s="45"/>
      <c r="D19" s="9"/>
      <c r="E19" s="9"/>
      <c r="F19" s="10"/>
      <c r="G19" s="10"/>
      <c r="H19" s="10"/>
      <c r="I19" s="11">
        <f t="shared" ref="I19:O19" si="5">SUM(I20:I22)</f>
        <v>0</v>
      </c>
      <c r="J19" s="11">
        <f t="shared" si="5"/>
        <v>0</v>
      </c>
      <c r="K19" s="11">
        <f t="shared" si="5"/>
        <v>0</v>
      </c>
      <c r="L19" s="11">
        <f t="shared" si="5"/>
        <v>0</v>
      </c>
      <c r="M19" s="11">
        <f t="shared" si="5"/>
        <v>0</v>
      </c>
      <c r="N19" s="11">
        <f t="shared" si="5"/>
        <v>0</v>
      </c>
      <c r="O19" s="11">
        <f t="shared" si="5"/>
        <v>0</v>
      </c>
      <c r="P19" s="46"/>
    </row>
    <row r="20" spans="1:16" ht="24.95" customHeight="1" x14ac:dyDescent="0.25">
      <c r="A20" s="65" t="s">
        <v>19</v>
      </c>
      <c r="B20" s="32" t="s">
        <v>10</v>
      </c>
      <c r="C20" s="32"/>
      <c r="D20" s="14"/>
      <c r="E20" s="14"/>
      <c r="F20" s="16"/>
      <c r="G20" s="16"/>
      <c r="H20" s="18"/>
      <c r="I20" s="17"/>
      <c r="J20" s="17"/>
      <c r="K20" s="17"/>
      <c r="L20" s="17"/>
      <c r="M20" s="17"/>
      <c r="N20" s="17"/>
      <c r="O20" s="17"/>
      <c r="P20" s="33"/>
    </row>
    <row r="21" spans="1:16" ht="24.95" customHeight="1" x14ac:dyDescent="0.25">
      <c r="A21" s="65"/>
      <c r="B21" s="32"/>
      <c r="C21" s="32"/>
      <c r="D21" s="14"/>
      <c r="E21" s="14"/>
      <c r="F21" s="16"/>
      <c r="G21" s="18"/>
      <c r="H21" s="18"/>
      <c r="I21" s="17"/>
      <c r="J21" s="17"/>
      <c r="K21" s="17"/>
      <c r="L21" s="17"/>
      <c r="M21" s="17"/>
      <c r="N21" s="17"/>
      <c r="O21" s="17"/>
      <c r="P21" s="33"/>
    </row>
    <row r="22" spans="1:16" ht="24.95" customHeight="1" x14ac:dyDescent="0.25">
      <c r="A22" s="66"/>
      <c r="B22" s="36"/>
      <c r="C22" s="36"/>
      <c r="D22" s="21"/>
      <c r="E22" s="21"/>
      <c r="F22" s="25"/>
      <c r="G22" s="22"/>
      <c r="H22" s="22"/>
      <c r="I22" s="26"/>
      <c r="J22" s="26"/>
      <c r="K22" s="26"/>
      <c r="L22" s="26"/>
      <c r="M22" s="26"/>
      <c r="N22" s="26"/>
      <c r="O22" s="26"/>
      <c r="P22" s="54"/>
    </row>
    <row r="23" spans="1:16" ht="24.95" customHeight="1" x14ac:dyDescent="0.25">
      <c r="A23" s="62" t="s">
        <v>20</v>
      </c>
      <c r="B23" s="39" t="s">
        <v>7</v>
      </c>
      <c r="C23" s="39"/>
      <c r="D23" s="27"/>
      <c r="E23" s="27"/>
      <c r="F23" s="28"/>
      <c r="G23" s="28"/>
      <c r="H23" s="28"/>
      <c r="I23" s="29">
        <f>SUM(I24,I28)</f>
        <v>0</v>
      </c>
      <c r="J23" s="29">
        <f>SUM(J24,J28)</f>
        <v>0</v>
      </c>
      <c r="K23" s="29">
        <f>SUM(K24,K28)</f>
        <v>0</v>
      </c>
      <c r="L23" s="29">
        <f>SUM(L24,L28)</f>
        <v>0</v>
      </c>
      <c r="M23" s="29">
        <f>SUM(M28,M24)</f>
        <v>0</v>
      </c>
      <c r="N23" s="29">
        <f>SUM(N24,N28)</f>
        <v>0</v>
      </c>
      <c r="O23" s="29">
        <f>SUM(O24,O28)</f>
        <v>0</v>
      </c>
      <c r="P23" s="55"/>
    </row>
    <row r="24" spans="1:16" ht="24.95" customHeight="1" x14ac:dyDescent="0.25">
      <c r="A24" s="64" t="s">
        <v>21</v>
      </c>
      <c r="B24" s="45" t="s">
        <v>7</v>
      </c>
      <c r="C24" s="45"/>
      <c r="D24" s="9"/>
      <c r="E24" s="9"/>
      <c r="F24" s="10"/>
      <c r="G24" s="10"/>
      <c r="H24" s="10"/>
      <c r="I24" s="11">
        <f t="shared" ref="I24:O24" si="6">SUM(I25:I27)</f>
        <v>0</v>
      </c>
      <c r="J24" s="11">
        <f t="shared" si="6"/>
        <v>0</v>
      </c>
      <c r="K24" s="11">
        <f t="shared" si="6"/>
        <v>0</v>
      </c>
      <c r="L24" s="11">
        <f t="shared" si="6"/>
        <v>0</v>
      </c>
      <c r="M24" s="11">
        <f t="shared" si="6"/>
        <v>0</v>
      </c>
      <c r="N24" s="11">
        <f t="shared" si="6"/>
        <v>0</v>
      </c>
      <c r="O24" s="11">
        <f t="shared" si="6"/>
        <v>0</v>
      </c>
      <c r="P24" s="46"/>
    </row>
    <row r="25" spans="1:16" ht="24.95" customHeight="1" x14ac:dyDescent="0.25">
      <c r="A25" s="65" t="s">
        <v>26</v>
      </c>
      <c r="B25" s="32" t="s">
        <v>10</v>
      </c>
      <c r="C25" s="72" t="s">
        <v>28</v>
      </c>
      <c r="D25" s="14"/>
      <c r="E25" s="14"/>
      <c r="F25" s="18"/>
      <c r="G25" s="18"/>
      <c r="H25" s="18"/>
      <c r="I25" s="17"/>
      <c r="J25" s="17"/>
      <c r="K25" s="17"/>
      <c r="L25" s="17"/>
      <c r="M25" s="17"/>
      <c r="N25" s="17"/>
      <c r="O25" s="17"/>
      <c r="P25" s="33"/>
    </row>
    <row r="26" spans="1:16" ht="24.95" customHeight="1" x14ac:dyDescent="0.25">
      <c r="A26" s="65"/>
      <c r="B26" s="32"/>
      <c r="C26" s="32"/>
      <c r="D26" s="14"/>
      <c r="E26" s="18"/>
      <c r="F26" s="56"/>
      <c r="G26" s="25"/>
      <c r="H26" s="25"/>
      <c r="I26" s="49"/>
      <c r="J26" s="49"/>
      <c r="K26" s="49"/>
      <c r="L26" s="49"/>
      <c r="M26" s="56"/>
      <c r="N26" s="57"/>
      <c r="O26" s="56"/>
      <c r="P26" s="58"/>
    </row>
    <row r="27" spans="1:16" ht="24.95" customHeight="1" x14ac:dyDescent="0.25">
      <c r="A27" s="65"/>
      <c r="B27" s="32"/>
      <c r="C27" s="32"/>
      <c r="D27" s="14"/>
      <c r="E27" s="14"/>
      <c r="F27" s="22"/>
      <c r="G27" s="22"/>
      <c r="H27" s="22"/>
      <c r="I27" s="26"/>
      <c r="J27" s="26"/>
      <c r="K27" s="26"/>
      <c r="L27" s="26"/>
      <c r="M27" s="26"/>
      <c r="N27" s="26"/>
      <c r="O27" s="26"/>
      <c r="P27" s="59"/>
    </row>
    <row r="28" spans="1:16" ht="24.95" customHeight="1" x14ac:dyDescent="0.25">
      <c r="A28" s="64" t="s">
        <v>22</v>
      </c>
      <c r="B28" s="45" t="s">
        <v>7</v>
      </c>
      <c r="C28" s="45"/>
      <c r="D28" s="9"/>
      <c r="E28" s="9"/>
      <c r="F28" s="10"/>
      <c r="G28" s="10"/>
      <c r="H28" s="10"/>
      <c r="I28" s="11">
        <f t="shared" ref="I28:O28" si="7">SUM(I29:I31)</f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si="7"/>
        <v>0</v>
      </c>
      <c r="N28" s="11">
        <f t="shared" si="7"/>
        <v>0</v>
      </c>
      <c r="O28" s="11">
        <f t="shared" si="7"/>
        <v>0</v>
      </c>
      <c r="P28" s="46"/>
    </row>
    <row r="29" spans="1:16" s="6" customFormat="1" ht="24.95" customHeight="1" x14ac:dyDescent="0.25">
      <c r="A29" s="65" t="s">
        <v>23</v>
      </c>
      <c r="B29" s="32"/>
      <c r="C29" s="32"/>
      <c r="D29" s="47"/>
      <c r="E29" s="30"/>
      <c r="F29" s="30"/>
      <c r="G29" s="30"/>
      <c r="H29" s="30"/>
      <c r="I29" s="31"/>
      <c r="J29" s="31"/>
      <c r="K29" s="31"/>
      <c r="L29" s="31"/>
      <c r="M29" s="31"/>
      <c r="N29" s="31"/>
      <c r="O29" s="31"/>
      <c r="P29" s="60"/>
    </row>
    <row r="30" spans="1:16" ht="24.95" customHeight="1" x14ac:dyDescent="0.25">
      <c r="A30" s="65"/>
      <c r="B30" s="32"/>
      <c r="C30" s="32"/>
      <c r="D30" s="47"/>
      <c r="E30" s="14"/>
      <c r="F30" s="30"/>
      <c r="G30" s="30"/>
      <c r="H30" s="30"/>
      <c r="I30" s="31"/>
      <c r="J30" s="31"/>
      <c r="K30" s="31"/>
      <c r="L30" s="31"/>
      <c r="M30" s="31"/>
      <c r="N30" s="17"/>
      <c r="O30" s="17"/>
      <c r="P30" s="61"/>
    </row>
    <row r="31" spans="1:16" ht="24.95" customHeight="1" x14ac:dyDescent="0.25">
      <c r="A31" s="65"/>
      <c r="B31" s="32"/>
      <c r="C31" s="32"/>
      <c r="D31" s="47"/>
      <c r="E31" s="14"/>
      <c r="F31" s="30"/>
      <c r="G31" s="30"/>
      <c r="H31" s="30"/>
      <c r="I31" s="17"/>
      <c r="J31" s="17"/>
      <c r="K31" s="17"/>
      <c r="L31" s="17"/>
      <c r="M31" s="17"/>
      <c r="N31" s="17"/>
      <c r="O31" s="17"/>
      <c r="P31" s="61"/>
    </row>
    <row r="32" spans="1:16" x14ac:dyDescent="0.25">
      <c r="A32" s="75" t="s">
        <v>31</v>
      </c>
    </row>
    <row r="33" spans="1:1" ht="45" x14ac:dyDescent="0.25">
      <c r="A33" s="73" t="s">
        <v>32</v>
      </c>
    </row>
    <row r="34" spans="1:1" ht="60" x14ac:dyDescent="0.25">
      <c r="A34" s="74" t="s">
        <v>30</v>
      </c>
    </row>
  </sheetData>
  <autoFilter ref="A3:Q31"/>
  <mergeCells count="9">
    <mergeCell ref="G2:G3"/>
    <mergeCell ref="H2:H3"/>
    <mergeCell ref="I2:P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90" zoomScaleNormal="90" workbookViewId="0">
      <selection activeCell="D19" sqref="D19"/>
    </sheetView>
  </sheetViews>
  <sheetFormatPr defaultRowHeight="15" x14ac:dyDescent="0.25"/>
  <cols>
    <col min="1" max="1" width="45.7109375" style="34" customWidth="1"/>
    <col min="2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29.5703125" style="35" customWidth="1"/>
    <col min="9" max="9" width="16.140625" style="1" customWidth="1"/>
    <col min="10" max="11" width="14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 t="s">
        <v>43</v>
      </c>
      <c r="E1" s="76"/>
      <c r="F1" s="76"/>
      <c r="G1" s="76"/>
      <c r="H1" s="76"/>
    </row>
    <row r="2" spans="1:17" ht="15" customHeight="1" x14ac:dyDescent="0.25">
      <c r="A2" s="109" t="s">
        <v>48</v>
      </c>
      <c r="B2" s="110" t="s">
        <v>8</v>
      </c>
      <c r="C2" s="111" t="s">
        <v>39</v>
      </c>
      <c r="D2" s="107" t="s">
        <v>38</v>
      </c>
      <c r="E2" s="107" t="s">
        <v>40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36</v>
      </c>
      <c r="J3" s="37" t="s">
        <v>36</v>
      </c>
      <c r="K3" s="37" t="s">
        <v>36</v>
      </c>
      <c r="L3" s="37" t="s">
        <v>37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15.75" x14ac:dyDescent="0.25">
      <c r="A4" s="84" t="s">
        <v>49</v>
      </c>
      <c r="B4" s="69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0"/>
    </row>
    <row r="5" spans="1:17" x14ac:dyDescent="0.25">
      <c r="A5" s="67" t="s">
        <v>46</v>
      </c>
      <c r="B5" s="32"/>
      <c r="C5" s="32"/>
      <c r="D5" s="13"/>
      <c r="E5" s="14"/>
      <c r="F5" s="15"/>
      <c r="G5" s="16"/>
      <c r="H5" s="16"/>
      <c r="I5" s="17"/>
      <c r="J5" s="17"/>
      <c r="K5" s="17"/>
      <c r="L5" s="17"/>
      <c r="M5" s="17"/>
      <c r="N5" s="17"/>
      <c r="O5" s="17"/>
      <c r="P5" s="33"/>
      <c r="Q5" s="12"/>
    </row>
    <row r="6" spans="1:17" ht="39" x14ac:dyDescent="0.25">
      <c r="A6" s="77" t="s">
        <v>44</v>
      </c>
      <c r="B6" s="32"/>
      <c r="C6" s="32"/>
      <c r="D6" s="13"/>
      <c r="E6" s="14"/>
      <c r="F6" s="15"/>
      <c r="G6" s="16"/>
      <c r="H6" s="16"/>
      <c r="I6" s="17"/>
      <c r="J6" s="17"/>
      <c r="K6" s="17"/>
      <c r="L6" s="17"/>
      <c r="M6" s="17"/>
      <c r="N6" s="17"/>
      <c r="O6" s="17"/>
      <c r="P6" s="33"/>
      <c r="Q6" s="12"/>
    </row>
    <row r="7" spans="1:17" ht="39" x14ac:dyDescent="0.25">
      <c r="A7" s="77" t="s">
        <v>45</v>
      </c>
      <c r="B7" s="32"/>
      <c r="C7" s="32"/>
      <c r="D7" s="13"/>
      <c r="E7" s="14"/>
      <c r="F7" s="15"/>
      <c r="G7" s="16"/>
      <c r="H7" s="16"/>
      <c r="I7" s="17"/>
      <c r="J7" s="17"/>
      <c r="K7" s="17"/>
      <c r="L7" s="17"/>
      <c r="M7" s="17"/>
      <c r="N7" s="17"/>
      <c r="O7" s="17"/>
      <c r="P7" s="33"/>
      <c r="Q7" s="12"/>
    </row>
    <row r="8" spans="1:17" x14ac:dyDescent="0.25">
      <c r="A8" s="65"/>
      <c r="B8" s="32"/>
      <c r="C8" s="32"/>
      <c r="D8" s="13"/>
      <c r="E8" s="14"/>
      <c r="F8" s="15"/>
      <c r="G8" s="16"/>
      <c r="H8" s="16"/>
      <c r="I8" s="17"/>
      <c r="J8" s="17"/>
      <c r="K8" s="17"/>
      <c r="L8" s="17"/>
      <c r="M8" s="17"/>
      <c r="N8" s="17"/>
      <c r="O8" s="17"/>
      <c r="P8" s="33"/>
      <c r="Q8" s="12"/>
    </row>
    <row r="9" spans="1:17" x14ac:dyDescent="0.25">
      <c r="A9" s="65"/>
      <c r="B9" s="32"/>
      <c r="C9" s="32"/>
      <c r="D9" s="13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33"/>
      <c r="Q9" s="12"/>
    </row>
    <row r="10" spans="1:17" x14ac:dyDescent="0.25">
      <c r="A10" s="65"/>
      <c r="B10" s="32"/>
      <c r="C10" s="32"/>
      <c r="D10" s="13"/>
      <c r="E10" s="14"/>
      <c r="F10" s="15"/>
      <c r="G10" s="16"/>
      <c r="H10" s="16"/>
      <c r="I10" s="17"/>
      <c r="J10" s="17"/>
      <c r="K10" s="17"/>
      <c r="L10" s="17"/>
      <c r="M10" s="17"/>
      <c r="N10" s="17"/>
      <c r="O10" s="17"/>
      <c r="P10" s="33"/>
      <c r="Q10" s="12"/>
    </row>
    <row r="11" spans="1:17" x14ac:dyDescent="0.25">
      <c r="A11" s="65"/>
      <c r="B11" s="32"/>
      <c r="C11" s="32"/>
      <c r="D11" s="13"/>
      <c r="E11" s="14"/>
      <c r="F11" s="15"/>
      <c r="G11" s="16"/>
      <c r="H11" s="16"/>
      <c r="I11" s="17"/>
      <c r="J11" s="17"/>
      <c r="K11" s="17"/>
      <c r="L11" s="17"/>
      <c r="M11" s="17"/>
      <c r="N11" s="17"/>
      <c r="O11" s="17"/>
      <c r="P11" s="33"/>
      <c r="Q11" s="12"/>
    </row>
    <row r="12" spans="1:17" x14ac:dyDescent="0.25">
      <c r="A12" s="65"/>
      <c r="B12" s="32"/>
      <c r="C12" s="32"/>
      <c r="D12" s="13"/>
      <c r="E12" s="14"/>
      <c r="F12" s="15"/>
      <c r="G12" s="16"/>
      <c r="H12" s="16"/>
      <c r="I12" s="17"/>
      <c r="J12" s="17"/>
      <c r="K12" s="17"/>
      <c r="L12" s="17"/>
      <c r="M12" s="17"/>
      <c r="N12" s="17"/>
      <c r="O12" s="17"/>
      <c r="P12" s="33"/>
      <c r="Q12" s="12"/>
    </row>
    <row r="13" spans="1:17" x14ac:dyDescent="0.25">
      <c r="A13" s="65"/>
      <c r="B13" s="32"/>
      <c r="C13" s="32"/>
      <c r="D13" s="13"/>
      <c r="E13" s="14"/>
      <c r="F13" s="15"/>
      <c r="G13" s="16"/>
      <c r="H13" s="16"/>
      <c r="I13" s="17"/>
      <c r="J13" s="17"/>
      <c r="K13" s="17"/>
      <c r="L13" s="17"/>
      <c r="M13" s="17"/>
      <c r="N13" s="17"/>
      <c r="O13" s="17"/>
      <c r="P13" s="33"/>
      <c r="Q13" s="12"/>
    </row>
    <row r="14" spans="1:17" x14ac:dyDescent="0.25">
      <c r="A14" s="65"/>
      <c r="B14" s="32"/>
      <c r="C14" s="32"/>
      <c r="D14" s="16"/>
      <c r="E14" s="18"/>
      <c r="F14" s="15"/>
      <c r="G14" s="16"/>
      <c r="H14" s="16"/>
      <c r="I14" s="19"/>
      <c r="J14" s="19"/>
      <c r="K14" s="17"/>
      <c r="L14" s="17"/>
      <c r="M14" s="17"/>
      <c r="N14" s="17"/>
      <c r="O14" s="17"/>
      <c r="P14" s="33"/>
      <c r="Q14" s="12"/>
    </row>
    <row r="15" spans="1:17" x14ac:dyDescent="0.25">
      <c r="A15" s="65"/>
      <c r="B15" s="32"/>
      <c r="C15" s="32"/>
      <c r="D15" s="47"/>
      <c r="E15" s="14"/>
      <c r="F15" s="30"/>
      <c r="G15" s="30"/>
      <c r="H15" s="30"/>
      <c r="I15" s="31"/>
      <c r="J15" s="31"/>
      <c r="K15" s="31"/>
      <c r="L15" s="31"/>
      <c r="M15" s="31"/>
      <c r="N15" s="17"/>
      <c r="O15" s="17"/>
      <c r="P15" s="61"/>
    </row>
    <row r="16" spans="1:17" x14ac:dyDescent="0.25">
      <c r="A16" s="65"/>
      <c r="B16" s="32"/>
      <c r="C16" s="32"/>
      <c r="D16" s="47"/>
      <c r="E16" s="14"/>
      <c r="F16" s="30"/>
      <c r="G16" s="30"/>
      <c r="H16" s="30"/>
      <c r="I16" s="17"/>
      <c r="J16" s="17"/>
      <c r="K16" s="17"/>
      <c r="L16" s="17"/>
      <c r="M16" s="17"/>
      <c r="N16" s="17"/>
      <c r="O16" s="17"/>
      <c r="P16" s="61"/>
    </row>
    <row r="18" spans="1:1" x14ac:dyDescent="0.25">
      <c r="A18" s="75" t="s">
        <v>31</v>
      </c>
    </row>
    <row r="19" spans="1:1" ht="64.5" x14ac:dyDescent="0.25">
      <c r="A19" s="78" t="s">
        <v>47</v>
      </c>
    </row>
  </sheetData>
  <autoFilter ref="A3:Q16"/>
  <mergeCells count="9">
    <mergeCell ref="G2:G3"/>
    <mergeCell ref="H2:H3"/>
    <mergeCell ref="I2:P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AP Razvojne strategije</vt:lpstr>
      <vt:lpstr>AP Sektorska strategija 1</vt:lpstr>
      <vt:lpstr>AP Sektorska strategija X</vt:lpstr>
      <vt:lpstr>AP Ostali dokumenti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ILDP--:</dc:creator>
  <cp:lastModifiedBy>Amer Mezetović</cp:lastModifiedBy>
  <cp:lastPrinted>2022-03-29T10:09:17Z</cp:lastPrinted>
  <dcterms:created xsi:type="dcterms:W3CDTF">2020-10-20T13:24:45Z</dcterms:created>
  <dcterms:modified xsi:type="dcterms:W3CDTF">2023-08-29T12:52:23Z</dcterms:modified>
</cp:coreProperties>
</file>